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4115" activeTab="0"/>
  </bookViews>
  <sheets>
    <sheet name="Záradék" sheetId="1" r:id="rId1"/>
    <sheet name="Fejezet összesítő" sheetId="2" r:id="rId2"/>
    <sheet name="01  Magastető héjazat cseréje" sheetId="3" r:id="rId3"/>
    <sheet name="02  Beépített tetőtér hőszigete" sheetId="4" r:id="rId4"/>
  </sheets>
  <definedNames/>
  <calcPr fullCalcOnLoad="1"/>
</workbook>
</file>

<file path=xl/sharedStrings.xml><?xml version="1.0" encoding="utf-8"?>
<sst xmlns="http://schemas.openxmlformats.org/spreadsheetml/2006/main" count="374" uniqueCount="254">
  <si>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</si>
  <si>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</si>
  <si>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</si>
  <si>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</si>
  <si>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</si>
  <si>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</si>
  <si>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</si>
  <si>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</si>
  <si>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</si>
  <si>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 Bontás, építőanyagok újrahasznosítása</t>
  </si>
  <si>
    <t>21-011-11.4</t>
  </si>
  <si>
    <t xml:space="preserve">db     </t>
  </si>
  <si>
    <t>Építési törmelék konténeres elszállítása, lerakása, lerakóhelyi díjjal, 6,0 m3-es konténerbe</t>
  </si>
  <si>
    <t>21-011-12</t>
  </si>
  <si>
    <t xml:space="preserve">m3     </t>
  </si>
  <si>
    <t>Munkahelyi depóniából építési törmelék konténerbe rakása,  kézi erővel, önálló munka esetén elszámolva, konténer szállítás nélkül</t>
  </si>
  <si>
    <t>35-000-2.1</t>
  </si>
  <si>
    <t xml:space="preserve">m2     </t>
  </si>
  <si>
    <t>Tetőlécezés bontása bármely egyszeres hornyolt cserépfedés alatt</t>
  </si>
  <si>
    <t>35-000-4</t>
  </si>
  <si>
    <t>Tetődeszkázat bontása Fémlemez fedések alatt</t>
  </si>
  <si>
    <t>43-000-1</t>
  </si>
  <si>
    <t xml:space="preserve">m      </t>
  </si>
  <si>
    <t>Függőereszcsatorna bontása, 50 cm kiterített szélességig</t>
  </si>
  <si>
    <t>43-000-2</t>
  </si>
  <si>
    <t>Fekvőeresz vagy párkányba süllyesztett csatornák bontása, 100 cm kiterített szélességig</t>
  </si>
  <si>
    <t>43-000-7</t>
  </si>
  <si>
    <t>Szegélyek, párkány könyöklő bontása, 100 cm kiterített szélességig Kéményszegély bontása</t>
  </si>
  <si>
    <t>43-000-8</t>
  </si>
  <si>
    <t>Falfedések egy vagy két vízorros, hajlatbádog bontása,100 cm  kiterített szélességig  Homlokzati párkányfallefedés</t>
  </si>
  <si>
    <t>43-000-8-0000010</t>
  </si>
  <si>
    <t>Falfedések egy vagy két vízorros, hajlatbádog bontása,100 cm  kiterített szélességig  Vápahajlat bontása</t>
  </si>
  <si>
    <t>43-000-11</t>
  </si>
  <si>
    <t>Tetőkibúvó ajtó vagy tetőablak bontása</t>
  </si>
  <si>
    <t>43-000-13.1</t>
  </si>
  <si>
    <t>Fémlemezfedés bontása, egyszerű, sima korcolt</t>
  </si>
  <si>
    <t>19 Költségtérítések</t>
  </si>
  <si>
    <t>19-035-1.1</t>
  </si>
  <si>
    <t xml:space="preserve">klt.   </t>
  </si>
  <si>
    <t>Épületek állagfelmérésének dokumentálása, Meglevő tetőszerkezetfaanyagvédelmi vizsgálata</t>
  </si>
  <si>
    <t>35 Ácsmunka</t>
  </si>
  <si>
    <t>35-002-5.2-0110274</t>
  </si>
  <si>
    <t>Páraáteresztő, vízzáró szellőzőszőnyeg elhelyezése deszkaborításon, sík fémlemezfedés alá, átlapolva, ragasztószalaggal folytonosítva TYVEK METAL páraátersztő, vízzáró szellőzőszőnyeg, ragasztószalaggal, 410 g/m2, Sd= 0,03 m; Cikkszám: TYVD13526679</t>
  </si>
  <si>
    <t>Fémlemez fedés alatt.</t>
  </si>
  <si>
    <t>35-002-5.2-0110275</t>
  </si>
  <si>
    <t>Páraáteresztő, vízzáró szellőzőszőnyeg elhelyezése deszkaborításon, fémlemez csatorna alá, átlapolva, ragasztószalaggal folytonosítva TYVEK METAL páraátersztő, vízzáró szellőzőszőnyeg, ragasztószalaggal, 410 g/m2, Sd= 0,03 m; Cikkszám: TYVD13526679</t>
  </si>
  <si>
    <t>Párkányba süllyeszett csatorna alatt deszkázaton.</t>
  </si>
  <si>
    <t>35-002-8-0113011</t>
  </si>
  <si>
    <t>35-003-1.1-0410022</t>
  </si>
  <si>
    <t>Tetőlécezés hornyolt cserépfedés alá Fenyő tetőléc 3-6,5 m 24x50 mm</t>
  </si>
  <si>
    <t>35-003-1.6</t>
  </si>
  <si>
    <t>Tetőlécezés tetőfelület ellenlécezésének elkészítése</t>
  </si>
  <si>
    <t>35-004-1.1</t>
  </si>
  <si>
    <t>Deszkázás fémlemez fedések alá</t>
  </si>
  <si>
    <t>35-011-1.3.1-0211271</t>
  </si>
  <si>
    <t>Faanyag gomba és rovarkártevő elleni megelőző, egyidejűleg égéskésleltető védelme mázolási technológiával felhordott anyaggal KEMIKÁL TETOL FB égéskésleltető, gomba- és rovarkárosítás elleni, faanyagvédő szer, zöld Meglevő tetőszerkezetek felületein a</t>
  </si>
  <si>
    <t>faanyagvédelmi  szakvéleményben leírtak alapján szükség szerint. Előirányzat!</t>
  </si>
  <si>
    <t>35-011-1.3.2-0211271</t>
  </si>
  <si>
    <t>Faanyag gomba és rovarkártevő elleni megelőző, egyidejűleg égéskésleltető védelme merítéses, bemártásos, fürösztéses technológiával felhordott anyaggal KEMIKÁL TETOL FB égéskésleltető, gomba- és rovarkárosítás elleni, faanyagvédő szer, zöld Beépített új</t>
  </si>
  <si>
    <t>faanyagok védelme</t>
  </si>
  <si>
    <t>35-004-1.1-0000010</t>
  </si>
  <si>
    <t>Deszkázás Párkányba süllyesztett fémlemez csatorna alá, alátét szerkezettel, lejtésben kialakítva kompletten</t>
  </si>
  <si>
    <t>35-090-6</t>
  </si>
  <si>
    <t xml:space="preserve">klt    </t>
  </si>
  <si>
    <t>Faanyag védelmi vizsgálat függvényében a tetőszerkezet szükség szerinti eseti javítása Előirányzat!</t>
  </si>
  <si>
    <t>41 Tetőfedés</t>
  </si>
  <si>
    <t>41-003-21.2-0115191</t>
  </si>
  <si>
    <t>Egyszeres fedés húzott, hornyolt tetőcserepekkel, 41-45° tetőhajlásszög között, minden második cserép rögzítésével pl. TONDACH Hornyolt egyenesvágású kerámia alapcserép,  21x40 cm, téglavörös</t>
  </si>
  <si>
    <t>41-003-29.3-0115318</t>
  </si>
  <si>
    <t>41-003-29.5-0194003</t>
  </si>
  <si>
    <t>41-003-29.11-0115318</t>
  </si>
  <si>
    <t>41-003-29.21-0115193</t>
  </si>
  <si>
    <t>41-003-29.33-0194020</t>
  </si>
  <si>
    <t>43 Bádogozás</t>
  </si>
  <si>
    <t>43-001-1.1.2.1-0147002</t>
  </si>
  <si>
    <t>Táblás fedések; Fémlemez fedés táblalemezből egyszerű korcolt kivitelben, mínősített ötvözött horganylemezből VM ZINC horganylemez, NATÚR, hengerelt, 0,70x1000x2000 mm, Ref:00601</t>
  </si>
  <si>
    <t>43-002-1.1-0147123</t>
  </si>
  <si>
    <t>Függőereszcsatorna szerelése, félkörszelvényű, bármilyen kiterített szélességben, minősített ötvözött horganylemezből VM ZINC 33-as függőereszcsatorna, NATÚR, 0,7  mm/3 m, félkörszelvényű, Ref:10-0010-33-70-30</t>
  </si>
  <si>
    <t>43-002-31.1.2-0995040</t>
  </si>
  <si>
    <t>Párkányba süllyesztett csatorna szerelése, minősített ötvözött horganylemezből 100 cm kiterített szélességgel Párkányba süllyesztett csatorna VM-ZINC-NATÚR ZINC minőségű ötvözött horganylemezből, 0,7 mm vtg., Ksz: 100 cm, standard felületű</t>
  </si>
  <si>
    <t>43-002-32.1.1-0995030</t>
  </si>
  <si>
    <t>Fekvőereszcsatorna szerelése félkör kialakítású minősített ötvözött horganylemezből, bevonatos ötvözött alumíniumlemezből, véglezárás, összefolyó, mozgóképes kapcsolatok beépítésével, 50 cm kiterített szélességben Fekvőereszcsatorna, félkör VM-ZINC-NATÚR</t>
  </si>
  <si>
    <t>ZINC minőségű ötvözött horganylemezből, 0,7 mm vtg., Ksz: 50 cm, standard felületű</t>
  </si>
  <si>
    <t>43-003-5.1.1.2-0995028</t>
  </si>
  <si>
    <t>Kéményszegély szerelése keményhéjalású tetőhöz, minősített ötvözött horganylemezből, 40 cm kiterített szélességgel Kéményszegély VM-ZINC-NATÚR ZINC minőségű ötvözött horganylemezből, 0,7 mm vtg., standard felületű, Ksz:40 cm</t>
  </si>
  <si>
    <t>43-003-9.1.1-0995033</t>
  </si>
  <si>
    <t>Választópárkány fedése, bármilyen kiterített szélességgel, minősített ötvözött horganylemezből, 65 cm kiterített szélességig Egyvízorros választópárkány VM-ZINC-NATÚR ZINC minőségű ötvözött horganylemezből, 0,7 mm vtg., standard felületű, Ksz: 65 cm</t>
  </si>
  <si>
    <t>Homlokzati tetőszélen fekvőeresz melletti egyvízorros fallefedés</t>
  </si>
  <si>
    <t>43-004-1.1-0143521</t>
  </si>
  <si>
    <t>Tetőkibúvó szerelése keményhéjalású tetőn Tetőkibúvó, VM-ZINC-NATÚR ZINC minőségű ötvözött horganylemezből, 0,7 mm vtg., standard felületű Méret: 50 x 60 cm</t>
  </si>
  <si>
    <t>43-003-14</t>
  </si>
  <si>
    <t>Tetősík ablakok bádogos szegélyeinek átvizsgálása, javítása illetve szükség szerinti cseréje.</t>
  </si>
  <si>
    <t>44 Fa- és műanyag szerkezet elhelyezése</t>
  </si>
  <si>
    <t>44-090-100</t>
  </si>
  <si>
    <t>Meglevő és megmaradó tetősík beépítésű ablakok beépítésének ellenőrzése, szükség szerinti kisebb javítása, esetleges beázások megszüntetése.</t>
  </si>
  <si>
    <t>48 Szigetelés</t>
  </si>
  <si>
    <t>48-007-1.1.2-0092001</t>
  </si>
  <si>
    <t>Magastető hő- és hangszigetelése; Szaruzat közti szigetelés fa vagy fém fedélszék esetén  kőzetgyapot hőszigetelő lemezzel ROCKWOOL Deltarock Plus szigetelő éklemez 100 mm Ferde tetőszakaszok további 10 cm vtg. hőszigetelése, a szarufák vastagságában.</t>
  </si>
  <si>
    <t>48-007-1.1.2-0092011</t>
  </si>
  <si>
    <t>Magastető hő- és hangszigetelése; Szaruzat közti szigetelés fa vagy fém fedélszék esetén  kőzetgyapot hőszigetelő lemezzel pl. ROCKWOOL Deltarock Plus szigetelő éklemez 100 mm Ferde tetőszakaszok meglevő kőzetgyapot szigetelésének 20%-os pótlása,</t>
  </si>
  <si>
    <t>kiegészítése</t>
  </si>
  <si>
    <t>Fejezet összesen:</t>
  </si>
  <si>
    <t>01  Magastető héjazat cseréje</t>
  </si>
  <si>
    <t>21-011-11.1</t>
  </si>
  <si>
    <t>Építési törmelék konténeres elszállítása, lerakása, lerakóhelyi díjjal, 3,0 m3-es konténerbe</t>
  </si>
  <si>
    <t>Tetődeszkázat bontása Meglevő 30 cm széles padlásdeszka járófelület bontása.</t>
  </si>
  <si>
    <t>hőszigetelés beépítése a fogópárok vastagságában.</t>
  </si>
  <si>
    <t>kiegészítése 20%-ban.</t>
  </si>
  <si>
    <t>48-007-31.1.2-0090654</t>
  </si>
  <si>
    <t>függőleges felületen</t>
  </si>
  <si>
    <t>48-007-41.1.5.1-0090654</t>
  </si>
  <si>
    <t>hőszigetelés padlástérben vízszintes felületen</t>
  </si>
  <si>
    <t>Fejezetek megnevezése</t>
  </si>
  <si>
    <t>Anyag összege</t>
  </si>
  <si>
    <t>Díj összege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</si>
  <si>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</si>
  <si>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</si>
  <si>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</si>
  <si>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</si>
  <si>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</si>
  <si>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</si>
  <si>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</si>
  <si>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</si>
  <si>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</si>
  <si>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 xml:space="preserve">Készült: 2016.május                                                                     </t>
  </si>
  <si>
    <t>Munka megnevezése:</t>
  </si>
  <si>
    <t>Tető felújítása</t>
  </si>
  <si>
    <t>71-000-2.1</t>
  </si>
  <si>
    <t>Villámhárító leszerelése, felfogó vezeték</t>
  </si>
  <si>
    <t>m</t>
  </si>
  <si>
    <t>71-000-2.2</t>
  </si>
  <si>
    <t>Villámhárító leszerelése, felfogó rúd</t>
  </si>
  <si>
    <t>db</t>
  </si>
  <si>
    <t>71-001-2.1</t>
  </si>
  <si>
    <t>Hajlékonyfalú műanyag páncélcső (betonba önthető) elhelyezése előre elkészített tartóra, falhoronyba, öntött betonba (köpenyburkolatú műanyag gégecső kivitel), Névleges méret: 11-16 mm</t>
  </si>
  <si>
    <t>71-002-1.1-0213002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</si>
  <si>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PannonCom-Kábel H07V-K</t>
    </r>
  </si>
  <si>
    <r>
      <t>450/750V 1x1,5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</si>
  <si>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t>71-002-1.1-0213003</t>
  </si>
  <si>
    <r>
      <t>450/750V 1x2,5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</si>
  <si>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t>71-002-21.1-0217092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</si>
  <si>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rFont val="Times New Roman CE"/>
        <family val="0"/>
      </rPr>
      <t>2</t>
    </r>
  </si>
  <si>
    <r>
      <t>PannonCom-Kábel H05VV-F 300/500V műanyag tömlő vezeték 3x1,5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(MT)</t>
    </r>
  </si>
  <si>
    <t>71-002-21.1-0217132</t>
  </si>
  <si>
    <r>
      <t>PannonCom-Kábel H05VV-F 300/500V műanyag tömlő vezeték 5x1,5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(MT)</t>
    </r>
  </si>
  <si>
    <t>71-002-21.1-0217133</t>
  </si>
  <si>
    <r>
      <t>PannonCom-Kábel H05VV-F 300/500V műanyag tömlő vezeték 5x2,5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(MT)</t>
    </r>
  </si>
  <si>
    <t>71-013-1.1.2-0522510</t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</si>
  <si>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felett Köracél 10 mm</t>
    </r>
  </si>
  <si>
    <t>71-013-2.1.2-0522510</t>
  </si>
  <si>
    <r>
      <t>Villámhárító levezető szerelése, előre elkészített tartószerkezetre, sodronyból, kör- vagy laposacélból, épületszerkezeten kívül, tartóra szerelve, 60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felett Köracél 10 mm</t>
    </r>
  </si>
  <si>
    <t>71-013-5.1-0310358</t>
  </si>
  <si>
    <t>Villám- és érintésvédelmi hálózat tartozékainak szerelése, felfogórúd szívócsúccsal OBO 2 m-es acélrúd, 16 mm, köracél csatlakozóval, 101/F-2000, R.sz.: 5424208 és 5304105</t>
  </si>
  <si>
    <t>71-013-5.3-0525252</t>
  </si>
  <si>
    <t>Villám- és érintésvédelmi hálózat tartozékainak szerelése, bádogszegély, esőcsatorna bekötése Bádogszegély bekötő bilincs</t>
  </si>
  <si>
    <t>71-013-9</t>
  </si>
  <si>
    <t>Villám és érintésvédelmi mérés és jegyzőkönyv készítése</t>
  </si>
  <si>
    <t>mp*</t>
  </si>
  <si>
    <t>71-013-10.2-0310406</t>
  </si>
  <si>
    <t>Villámvédelmi hálózat tartószerkezeteinek szerelése, felfogó- és/vagy levezető acélszerkezethez rögzített bilinccsel OBO perembekötő bilincs, 8/10 mm körvezetőhöz, 10 mm peremvastagságig, R.sz.: 5317207</t>
  </si>
  <si>
    <t>71-000-6.9.1</t>
  </si>
  <si>
    <t>Egyéb leszerelések, Elektromos berendezési tárgy bontása, védelembe helyezése és•bekötése újból csatlakozódobozzal, 1 m/készülék•csatlakozókábellel, üzembehelyezéssel. Füstérzékelők, padlás világítás, kapcsolók dugaljak</t>
  </si>
  <si>
    <t>71-001-9.1-0000006</t>
  </si>
  <si>
    <t>Merev, simafalú műanyag védőcső elhelyezése, elágazó dobozokkal, Műanyag védőcső szerelése elágazó dobozokkal.•Anyaga: kemény PVC•aljzatba, horonyvésés és dobozok elhelyezése nélkül, narancs színű (csak betonba fektethető) szobai leágazások</t>
  </si>
  <si>
    <t>71-001-1.2.2.1-0110013</t>
  </si>
  <si>
    <t>Merev, simafalú műanyag védőcső elhelyezése, elágazó dobozokkal, falon kívül, tartó szerkezettel szerelve, vastag, simafalú kivitelben, nehéz mechanikai igénybevételre, Névleges méret: 9-16 mm HYDRO-THERM beltéri Mü I. vastagfalú, merev műanyag szürke</t>
  </si>
  <si>
    <t>védőcső 13.5 mm, Kód: MU-I 13.5</t>
  </si>
  <si>
    <t>71-001-1.2.2.2-0110021</t>
  </si>
  <si>
    <t>Merev, simafalú műanyag védőcső elhelyezése, elágazó dobozokkal, falon kívül, tartó szerkezettel szerelve, vastag, simafalú kivitelben, nehéz mechanikai igénybevételre, Névleges méret: 21-29 mm HYDRO-THERM beltéri Mü I. vastagfalú, merev műanyag szürke</t>
  </si>
  <si>
    <t>védőcső 21 mm, Kód: MU-I 21</t>
  </si>
  <si>
    <t>71-001-1.2.2.3-0110036</t>
  </si>
  <si>
    <t>Merev, simafalú műanyag védőcső elhelyezése, elágazó dobozokkal, falon kívül, tartó szerkezettel szerelve, vastag, simafalú kivitelben, nehéz mechanikai igénybevételre, Névleges méret: 36-48 mm HYDRO-THERM beltéri Mü I. vastagfalú, merev műanyag szürke</t>
  </si>
  <si>
    <t>védőcső 36 mm, Kód: MU-I 36</t>
  </si>
  <si>
    <t>71 Villanyszerelés</t>
  </si>
  <si>
    <t>80-000-12.1</t>
  </si>
  <si>
    <t>Szabadon szerelt hűtési vezeték hőszigetelésének bontása DN50 átmérőig</t>
  </si>
  <si>
    <t>80-001-1.4.1.1.1-0125049</t>
  </si>
  <si>
    <t>Csővezeték hőszigetelése ARMAFLEX/HT típ.  19 mm vtg-ban DN 15 - DN 50 -ig</t>
  </si>
  <si>
    <t>80 Általános épületgépészeti szigetelés</t>
  </si>
  <si>
    <t>Központifűtés-szerelési munkák</t>
  </si>
  <si>
    <t>12 Felvonulási létesítmények</t>
  </si>
  <si>
    <t>12-006-3-0001001</t>
  </si>
  <si>
    <t>Biztonsági védőkorlát készítése víz illetve csatorna vezeték munkaárkának két oldalára,  2 m-enként elhelyezett világítással</t>
  </si>
  <si>
    <t>21 Irtás, föld- és sziklamunka</t>
  </si>
  <si>
    <t>21-003-2.1.2</t>
  </si>
  <si>
    <t>Közmű feltárása kézi erővel, talajosztály: III. depóniában, vagy  járműre rakva IV. talajosztályban</t>
  </si>
  <si>
    <t>21-003-5.2.1.2.1</t>
  </si>
  <si>
    <t>Munkaárok földkiemelése közművesített területen, kézi erővel, bármely konzisztenciájú talajban, dúcolt árokból, 3,0 m árokszélességig, talajosztály: III. 2,0  m mélységig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</si>
  <si>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</si>
  <si>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</si>
  <si>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</si>
  <si>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</si>
  <si>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21-008-2.3.1</t>
  </si>
  <si>
    <t>Tömörítés bármely tömörítési osztályban gépi erővel, vezeték felett és mellett, tömörségi fok: 85%</t>
  </si>
  <si>
    <t>21-011-1.1.1</t>
  </si>
  <si>
    <t>Föld elszállítása 500 m távolságig</t>
  </si>
  <si>
    <t>48-005-1.73.1</t>
  </si>
  <si>
    <t>Esővíz süllyesztőszekrény lombfogó kosárral, mechanikus bűzzárral HL-660/2 típus DN 125</t>
  </si>
  <si>
    <t>54 Közműcsővezetékek és -szerelvények szerelése</t>
  </si>
  <si>
    <t>54-011-5</t>
  </si>
  <si>
    <t>Nyomvonaljelző fektetése, 20 cm széles sárga műanyag szalagból, műanyag csövek fölé Csapadékvíz vezeték felirattal</t>
  </si>
  <si>
    <t>64 Betonpálya-burkolat készítése</t>
  </si>
  <si>
    <t>64-001-3</t>
  </si>
  <si>
    <t>Járda burkolat bontása helyreállítással</t>
  </si>
  <si>
    <t>80-000-4</t>
  </si>
  <si>
    <t>Kőzetgyapot alufóliára és huzalfonatra, tűzött paplan bontása, NÁ 108 mm csőátmérő felett</t>
  </si>
  <si>
    <t>81 Épületgépészeti csővezeték szerelése</t>
  </si>
  <si>
    <t>81-000-1.5.1</t>
  </si>
  <si>
    <t>Csővezetékek bontása, ragasztott vagy gumigyűrűs tömítésű PVC csővezeték leszerelése, DN 25 - 50 között</t>
  </si>
  <si>
    <t>81-001-1.5-0000101</t>
  </si>
  <si>
    <t>WavinEkoplastik PPR műanyag nyomócső NNY10 műanyag idomokkal,tokos hegesztésű kötésekkel, megerősítéssel, szakaszos nyomáspróbával szükség szerinti idomokkal kompletten beltéri készülékek cseppvíz vezetékének beépítve tartószerkezettel, csőbilincsekkel,</t>
  </si>
  <si>
    <t>függesztő szerkezetekkel, csőalátámasztásokkal, szabadon, padlóban, álmennyezetben vagy falhoronyban szerelve (csurgalékvíznek bekötve) DN 20 - DN 25 mérettel</t>
  </si>
  <si>
    <t>81-001-1.5-0000102</t>
  </si>
  <si>
    <t>függesztő szerkezetekkel, csőalátámasztásokkal, szabadon, padlóban, álmennyezetben vagy falhoronyban szerelve (csurgalékvíznek bekötve) DN 20 - DN 25 mérettel DN 25</t>
  </si>
  <si>
    <t>81-002-1.1.1.1.4.4</t>
  </si>
  <si>
    <t>PP polipropilén lefolyóvezeték szerelése szakaszos tömörségi próbával, szabadon vagy padlócsatornába 90 °C tartós, 95 °C rövid ideig tartó hőmérséklet tűrésű- hangcsillapítás nélkül, gumitömítésű tokos kötéssel, csőtartókkal, 1,00 m vagy 1,5 m hosszú</t>
  </si>
  <si>
    <t>csövekből, szükség szerint csőidomokkal DN 110</t>
  </si>
  <si>
    <t>81-002-3</t>
  </si>
  <si>
    <t>MIPOLÁN műanyag cső ragasztott kötésekkel, megerősítéssel, szakaszos nyomáspróbával beltéri készülékek cseppvíz vezetékének beépítve tartószerkezettel, csőbilincsekkel, függesztő szerkezetekkel, csőalátámasztásokkal,  szabadon, padlóban, álmennyezetben</t>
  </si>
  <si>
    <t>vagy falhoronyban szerelve (csurgalékvíznek bekötve) DN 20 mérettel</t>
  </si>
  <si>
    <t>81-002-4</t>
  </si>
  <si>
    <t>Szennyvíz kiszellőző vezetékhálózat rákötése épületen belüli szennyvíz ejtőhálózatra DN 110 mérettel</t>
  </si>
  <si>
    <t>81-002-4.1</t>
  </si>
  <si>
    <t>Szennyvíz kiszellőző vezetékhálózat rákötése építész kiírás szerinti cserép kiszellőzőre DN 110 mérettel</t>
  </si>
  <si>
    <t>81-002-4.1-0001001</t>
  </si>
  <si>
    <t>Csurgalékvíz vezetékhálózat rákötése épületen belüli csurgalékvíz hálózatra DN 20 mérettel</t>
  </si>
  <si>
    <t>81-002-4.1.1</t>
  </si>
  <si>
    <t>Szennyvíz vezetékhálózat rákötése épületen kívüli csapadékvízhálózatra DN 150 mérettel</t>
  </si>
  <si>
    <t>81-002-4.1.1.1.2-0131511</t>
  </si>
  <si>
    <t>KG (kémény) PVC lefolyóvezeték, gumigyürüs toktömitéssel, karmantyúval, fröccsöntött gyári ivcsövekkel, leágazó idomokkal, centrikus szükitővel, csatlakozó tokos toldattal, szakaszos tömörségi próbával, földárokban szerelve (csapadékvíznek bekötve) NA 125</t>
  </si>
  <si>
    <t>81-002-4.1.1.1.3-0131521</t>
  </si>
  <si>
    <t>KG (kémény) PVC lefolyóvezeték, gumigyürüs toktömitéssel, karmantyúval, fröccsöntött gyári ivcsövekkel, leágazó idomokkal, centrikus szükitővel, csatlakozó tokos toldattal, szakaszos tömörségi próbával, földárokban szerelve (csapadékvíznek bekötve) NA 150</t>
  </si>
  <si>
    <t>82 Épületgépészeti szerelvények és berendezések szerelése</t>
  </si>
  <si>
    <t>82-000-4.2</t>
  </si>
  <si>
    <t>Cseppvíz szivattyú bontása  tartószerkezettel, kompletten</t>
  </si>
  <si>
    <t>82-008-3</t>
  </si>
  <si>
    <t>Kondenzátum átemelő, csurgalékvíz hálózatba bekötve Aspen Mini Orange típus tartozékokkal kompletten 230V 50Hz 16kW 0,17A elektromos bekötés nélkül</t>
  </si>
  <si>
    <t>Víz-csatorna szerelési munkák</t>
  </si>
  <si>
    <t xml:space="preserve">Újpest Önkormányzatának Szociális Intézménye </t>
  </si>
  <si>
    <t>Őszi Fény Integrált Gondozási Központ Tető Felújítás</t>
  </si>
  <si>
    <t>1046 Budapest,Tungsram u. 9.</t>
  </si>
  <si>
    <t>Hrsz: 76331/146</t>
  </si>
  <si>
    <t>Őszi Fény Integrált Gondozási Központ és "Sárga Rózsa" Idősek Klubja</t>
  </si>
  <si>
    <t>Tető Felújítás</t>
  </si>
  <si>
    <t>Magastető hő- és hangszigetelése; Szaruzat közti szigetelés fa vagy fém fedélszék esetén  kőzetgyapot hőszigetelő lemezzel pl. ROCKWOOL Deltarock Plus szigetelő éklemez 100 mm Fogópárok közötti vízszintes felületeken további 10 cm vtg. kőzetgyapot</t>
  </si>
  <si>
    <t>Magastető hő- és hangszigetelése; Szaruzat közti szigetelés fa vagy fém fedélszék esetén  kőzetgyapot hőszigetelő lemezzel pl. ROCKWOOL Deltarock Plus szigetelő éklemez 100 mm Fogópárok közötti vízszintes felületeken meglevő kőzetgyapot hőszigetelés</t>
  </si>
  <si>
    <r>
      <t>Belső fal; Szerelt belső fal hang- és hőszigetelése, fém vagy faváz esetén,  kőzetgyapot szigetelőanyaggal, 2 rétegben pl. Rockwool multirock  100 mm kőzetgyapot hőszigetelő lemez λ</t>
    </r>
    <r>
      <rPr>
        <vertAlign val="subscript"/>
        <sz val="10"/>
        <rFont val="Times New Roman CE"/>
        <family val="0"/>
      </rPr>
      <t>D</t>
    </r>
    <r>
      <rPr>
        <sz val="10"/>
        <rFont val="Times New Roman CE"/>
        <family val="0"/>
      </rPr>
      <t xml:space="preserve"> =0,039 (W/mK) 2 db liftgépház oldalfalán hőszigetelés padlástérben</t>
    </r>
  </si>
  <si>
    <r>
      <t>Födém; Padló hőszigetelő anyag elhelyezése, vízszintes felületen, nem járható födémre, szálas szigetelő anyaggal (üveggyapot, kőzetgyapot) 2 rtg.-ben 2 rétegben pl. Rockwool multirock  100 mm kőzetgyapot hőszigetelő lemez λ</t>
    </r>
    <r>
      <rPr>
        <vertAlign val="subscript"/>
        <sz val="10"/>
        <rFont val="Times New Roman CE"/>
        <family val="0"/>
      </rPr>
      <t>D</t>
    </r>
    <r>
      <rPr>
        <sz val="10"/>
        <rFont val="Times New Roman CE"/>
        <family val="0"/>
      </rPr>
      <t xml:space="preserve"> =0,039 (W/mK) 2 db liftgépház födémén</t>
    </r>
  </si>
  <si>
    <t>Egyszeres húzott, hornyolt  tetőcserép fedésnél, taréjgerinc készítése kúpcseréppel, kúpcseréprögzítővel,gerincszellőző-szalaggal, fésűs gerincelemmel vagy kúpalátéttel pl. TONDACH Sajtolt sima gerinccserép gerincrögzítővel, kerámia, 43x25/21,5 cm, téglavörös</t>
  </si>
  <si>
    <t>Egyszeres húzott, hornyolt  tetőcserép fedésnél, fém vápaelem elhelyezése pl. TONDACH alumínium vápaelem, 2000x500×0,6 mm</t>
  </si>
  <si>
    <t>Egyszeres húzott, hornyolt  tetőcserép fedésnél, élgerinc készítése kúpcseréppel, kúpcseréprögzítővel,gerincszellőző-szalaggal, fésűs gerincelemmel vagy kúpalátéttel pl. TONDACH Sajtolt sima gerinccserép gerincrögzítővel, kerámia, 43x25/21,5 cm, téglavörös</t>
  </si>
  <si>
    <t>Egyszeres húzott, hornyolt  tetőcserép fedésnél, szellőzőcserép elhelyezése pl. TONDACH Hornyolt egyenesvágású kerámia szellőzőcserép, 21x40 cm, téglavörös</t>
  </si>
  <si>
    <t>Egyszeres húzott, hornyolt  tetőcserép fedésnél, tetőbevilágító ablak elhelyezése pl. TONDACH univerzális tetőbevilágító ablak 45x55 cm</t>
  </si>
  <si>
    <t xml:space="preserve">Hálóerősítésű, mikroperforált polietilén cserépalátét-fólia,kettős kiszellőztetésű tetőkhöz pl. ISOFLEX CLASSIC  PP szövet alapú tetőfólia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</si>
</sst>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10" fontId="4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3" fontId="4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4" fillId="0" borderId="11" xfId="0" applyNumberFormat="1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A3" sqref="A3:D4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6" t="s">
        <v>116</v>
      </c>
      <c r="B1" s="36"/>
      <c r="C1" s="36"/>
      <c r="D1" s="36"/>
    </row>
    <row r="2" spans="1:4" s="14" customFormat="1" ht="15.75">
      <c r="A2" s="34"/>
      <c r="B2" s="34"/>
      <c r="C2" s="34"/>
      <c r="D2" s="34"/>
    </row>
    <row r="3" spans="1:4" s="14" customFormat="1" ht="15.75" customHeight="1">
      <c r="A3" s="35" t="s">
        <v>242</v>
      </c>
      <c r="B3" s="35"/>
      <c r="C3" s="35"/>
      <c r="D3" s="35"/>
    </row>
    <row r="4" spans="1:4" s="14" customFormat="1" ht="15.75" customHeight="1">
      <c r="A4" s="35" t="s">
        <v>243</v>
      </c>
      <c r="B4" s="35"/>
      <c r="C4" s="35"/>
      <c r="D4" s="35"/>
    </row>
    <row r="5" spans="1:4" ht="15.75" customHeight="1">
      <c r="A5" s="36" t="s">
        <v>240</v>
      </c>
      <c r="B5" s="36"/>
      <c r="C5" s="36"/>
      <c r="D5" s="36"/>
    </row>
    <row r="6" spans="1:4" ht="15.75">
      <c r="A6" s="36" t="s">
        <v>241</v>
      </c>
      <c r="B6" s="36"/>
      <c r="C6" s="36"/>
      <c r="D6" s="36"/>
    </row>
    <row r="7" spans="1:4" ht="15.75">
      <c r="A7" s="37"/>
      <c r="B7" s="37"/>
      <c r="C7" s="37"/>
      <c r="D7" s="37"/>
    </row>
    <row r="8" spans="1:4" ht="15.75">
      <c r="A8" s="36"/>
      <c r="B8" s="36"/>
      <c r="C8" s="36"/>
      <c r="D8" s="36"/>
    </row>
    <row r="9" spans="1:4" ht="15.75">
      <c r="A9" s="38" t="s">
        <v>125</v>
      </c>
      <c r="B9" s="38"/>
      <c r="C9" s="38"/>
      <c r="D9" s="38"/>
    </row>
    <row r="10" spans="1:4" ht="15.75">
      <c r="A10" s="36" t="s">
        <v>126</v>
      </c>
      <c r="B10" s="36"/>
      <c r="C10" s="36"/>
      <c r="D10" s="36"/>
    </row>
    <row r="12" ht="15.75">
      <c r="A12" s="10" t="s">
        <v>115</v>
      </c>
    </row>
    <row r="13" ht="15.75">
      <c r="A13" s="10" t="s">
        <v>115</v>
      </c>
    </row>
    <row r="14" ht="15.75">
      <c r="A14" s="10" t="s">
        <v>124</v>
      </c>
    </row>
    <row r="15" ht="15.75">
      <c r="A15" s="10" t="s">
        <v>115</v>
      </c>
    </row>
    <row r="18" spans="1:4" ht="15.75">
      <c r="A18" s="15" t="s">
        <v>117</v>
      </c>
      <c r="B18" s="15"/>
      <c r="C18" s="18" t="s">
        <v>118</v>
      </c>
      <c r="D18" s="18" t="s">
        <v>119</v>
      </c>
    </row>
    <row r="19" spans="1:4" ht="15.75">
      <c r="A19" s="15" t="s">
        <v>120</v>
      </c>
      <c r="B19" s="15"/>
      <c r="C19" s="24">
        <f>ROUND(SUM('Fejezet összesítő'!B2:B3),0)</f>
        <v>0</v>
      </c>
      <c r="D19" s="24">
        <f>ROUND(SUM('Fejezet összesítő'!C2:C3),0)</f>
        <v>0</v>
      </c>
    </row>
    <row r="20" spans="1:4" ht="15.75">
      <c r="A20" s="10" t="s">
        <v>121</v>
      </c>
      <c r="C20" s="39">
        <f>ROUND(C19+D19,0)</f>
        <v>0</v>
      </c>
      <c r="D20" s="39"/>
    </row>
    <row r="21" spans="1:4" ht="15.75">
      <c r="A21" s="15" t="s">
        <v>122</v>
      </c>
      <c r="B21" s="16">
        <v>0.27</v>
      </c>
      <c r="C21" s="40">
        <f>ROUND(C20*B21,0)</f>
        <v>0</v>
      </c>
      <c r="D21" s="40"/>
    </row>
    <row r="22" spans="1:4" ht="15.75">
      <c r="A22" s="15" t="s">
        <v>123</v>
      </c>
      <c r="B22" s="15"/>
      <c r="C22" s="32">
        <f>ROUND(C20+C21,0)</f>
        <v>0</v>
      </c>
      <c r="D22" s="32"/>
    </row>
    <row r="25" spans="1:4" ht="15.75">
      <c r="A25" s="31"/>
      <c r="B25" s="31"/>
      <c r="C25" s="31"/>
      <c r="D25" s="31"/>
    </row>
    <row r="26" spans="1:4" ht="15.75">
      <c r="A26" s="31"/>
      <c r="B26" s="33"/>
      <c r="C26" s="33"/>
      <c r="D26" s="31"/>
    </row>
    <row r="27" spans="1:4" ht="15.75">
      <c r="A27" s="31"/>
      <c r="B27" s="31"/>
      <c r="C27" s="31"/>
      <c r="D27" s="31"/>
    </row>
    <row r="28" ht="15.75">
      <c r="A28" s="17"/>
    </row>
    <row r="29" ht="15.75">
      <c r="A29" s="17"/>
    </row>
    <row r="30" ht="15.75">
      <c r="A30" s="17"/>
    </row>
  </sheetData>
  <sheetProtection/>
  <mergeCells count="14">
    <mergeCell ref="A1:D1"/>
    <mergeCell ref="A8:D8"/>
    <mergeCell ref="A9:D9"/>
    <mergeCell ref="A4:D4"/>
    <mergeCell ref="C20:D20"/>
    <mergeCell ref="C21:D21"/>
    <mergeCell ref="C22:D22"/>
    <mergeCell ref="B26:C26"/>
    <mergeCell ref="A2:D2"/>
    <mergeCell ref="A3:D3"/>
    <mergeCell ref="A5:D5"/>
    <mergeCell ref="A6:D6"/>
    <mergeCell ref="A7:D7"/>
    <mergeCell ref="A10:D10"/>
  </mergeCells>
  <printOptions horizontalCentered="1"/>
  <pageMargins left="0.5905511811023623" right="0.5905511811023623" top="0.984251968503937" bottom="0.984251968503937" header="0.4330708661417323" footer="0.4330708661417323"/>
  <pageSetup fitToHeight="0" fitToWidth="1" horizontalDpi="600" verticalDpi="600" orientation="portrait" paperSize="9" r:id="rId1"/>
  <headerFooter alignWithMargins="0">
    <oddHeader>&amp;C&amp;F&amp;R&amp;A</oddHeader>
    <oddFooter>&amp;C&amp;P/&amp;N&amp;R2016. május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112</v>
      </c>
      <c r="B1" s="13" t="s">
        <v>113</v>
      </c>
      <c r="C1" s="13" t="s">
        <v>114</v>
      </c>
    </row>
    <row r="2" spans="1:3" ht="15.75">
      <c r="A2" s="11" t="s">
        <v>102</v>
      </c>
      <c r="B2" s="19">
        <f>'01  Magastető héjazat cseréje'!H164</f>
        <v>0</v>
      </c>
      <c r="C2" s="19">
        <f>'01  Magastető héjazat cseréje'!I164</f>
        <v>0</v>
      </c>
    </row>
    <row r="3" spans="1:3" ht="15.75" customHeight="1">
      <c r="A3" s="11" t="s">
        <v>238</v>
      </c>
      <c r="B3" s="19">
        <f>'02  Beépített tetőtér hőszigete'!H23</f>
        <v>0</v>
      </c>
      <c r="C3" s="19">
        <f>'02  Beépített tetőtér hőszigete'!I23</f>
        <v>0</v>
      </c>
    </row>
    <row r="4" spans="1:4" ht="15.75" customHeight="1">
      <c r="A4" s="41" t="s">
        <v>239</v>
      </c>
      <c r="B4" s="41"/>
      <c r="C4" s="41"/>
      <c r="D4" s="41"/>
    </row>
    <row r="5" spans="1:3" s="12" customFormat="1" ht="15.75" customHeight="1">
      <c r="A5" s="12" t="s">
        <v>240</v>
      </c>
      <c r="B5" s="20">
        <f>ROUND(SUM(B2:B3),0)</f>
        <v>0</v>
      </c>
      <c r="C5" s="20">
        <f>ROUND(SUM(C2:C3),0)</f>
        <v>0</v>
      </c>
    </row>
    <row r="6" spans="1:3" ht="15.75">
      <c r="A6" s="11" t="s">
        <v>241</v>
      </c>
      <c r="B6" s="19"/>
      <c r="C6" s="19"/>
    </row>
  </sheetData>
  <sheetProtection/>
  <mergeCells count="1">
    <mergeCell ref="A4:D4"/>
  </mergeCells>
  <printOptions horizontalCentered="1"/>
  <pageMargins left="0.5905511811023623" right="0.5905511811023623" top="0.984251968503937" bottom="0.984251968503937" header="0.4330708661417323" footer="0.4330708661417323"/>
  <pageSetup fitToHeight="0" fitToWidth="1" horizontalDpi="600" verticalDpi="600" orientation="portrait" paperSize="9" r:id="rId1"/>
  <headerFooter alignWithMargins="0">
    <oddHeader>&amp;C&amp;F&amp;R&amp;A</oddHeader>
    <oddFooter>&amp;C&amp;P/&amp;N&amp;R2016. május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3" customWidth="1"/>
    <col min="8" max="9" width="10.28125" style="23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21" t="s">
        <v>5</v>
      </c>
      <c r="G1" s="21" t="s">
        <v>6</v>
      </c>
      <c r="H1" s="21" t="s">
        <v>7</v>
      </c>
      <c r="I1" s="21" t="s">
        <v>8</v>
      </c>
    </row>
    <row r="2" spans="1:9" s="2" customFormat="1" ht="12.75">
      <c r="A2" s="43" t="s">
        <v>9</v>
      </c>
      <c r="B2" s="43"/>
      <c r="C2" s="43"/>
      <c r="D2" s="43"/>
      <c r="E2" s="43"/>
      <c r="F2" s="43"/>
      <c r="G2" s="22"/>
      <c r="H2" s="22"/>
      <c r="I2" s="22"/>
    </row>
    <row r="3" spans="1:9" ht="15.75" customHeight="1">
      <c r="A3" s="8" t="s">
        <v>238</v>
      </c>
      <c r="B3" s="1" t="s">
        <v>10</v>
      </c>
      <c r="C3" s="3" t="s">
        <v>12</v>
      </c>
      <c r="D3" s="6">
        <v>18</v>
      </c>
      <c r="E3" s="1" t="s">
        <v>11</v>
      </c>
      <c r="H3" s="23">
        <f aca="true" t="shared" si="0" ref="H3:H15">ROUND(D3*F3,0)</f>
        <v>0</v>
      </c>
      <c r="I3" s="23">
        <f aca="true" t="shared" si="1" ref="I3:I15">ROUND(D3*G3,0)</f>
        <v>0</v>
      </c>
    </row>
    <row r="4" spans="1:4" ht="15.75" customHeight="1">
      <c r="A4" s="44" t="s">
        <v>239</v>
      </c>
      <c r="B4" s="44"/>
      <c r="C4" s="44"/>
      <c r="D4" s="44"/>
    </row>
    <row r="5" spans="1:9" ht="15.75" customHeight="1">
      <c r="A5" s="8" t="s">
        <v>240</v>
      </c>
      <c r="B5" s="1" t="s">
        <v>13</v>
      </c>
      <c r="C5" s="3" t="s">
        <v>15</v>
      </c>
      <c r="D5" s="6">
        <v>108</v>
      </c>
      <c r="E5" s="1" t="s">
        <v>14</v>
      </c>
      <c r="H5" s="23">
        <f t="shared" si="0"/>
        <v>0</v>
      </c>
      <c r="I5" s="23">
        <f t="shared" si="1"/>
        <v>0</v>
      </c>
    </row>
    <row r="6" spans="1:9" ht="63.75">
      <c r="A6" s="8" t="s">
        <v>241</v>
      </c>
      <c r="B6" s="1" t="s">
        <v>16</v>
      </c>
      <c r="C6" s="3" t="s">
        <v>18</v>
      </c>
      <c r="D6" s="6">
        <v>1017.2</v>
      </c>
      <c r="E6" s="1" t="s">
        <v>17</v>
      </c>
      <c r="H6" s="23">
        <f t="shared" si="0"/>
        <v>0</v>
      </c>
      <c r="I6" s="23">
        <f t="shared" si="1"/>
        <v>0</v>
      </c>
    </row>
    <row r="7" spans="1:9" ht="25.5">
      <c r="A7" s="8">
        <v>4</v>
      </c>
      <c r="B7" s="1" t="s">
        <v>19</v>
      </c>
      <c r="C7" s="3" t="s">
        <v>20</v>
      </c>
      <c r="D7" s="6">
        <v>29</v>
      </c>
      <c r="E7" s="1" t="s">
        <v>17</v>
      </c>
      <c r="H7" s="23">
        <f t="shared" si="0"/>
        <v>0</v>
      </c>
      <c r="I7" s="23">
        <f t="shared" si="1"/>
        <v>0</v>
      </c>
    </row>
    <row r="8" spans="3:9" ht="12.75">
      <c r="C8" s="3"/>
      <c r="E8" s="1" t="s">
        <v>17</v>
      </c>
      <c r="H8" s="23">
        <f t="shared" si="0"/>
        <v>0</v>
      </c>
      <c r="I8" s="23">
        <f t="shared" si="1"/>
        <v>0</v>
      </c>
    </row>
    <row r="9" spans="1:9" ht="25.5">
      <c r="A9" s="8">
        <v>6</v>
      </c>
      <c r="B9" s="1" t="s">
        <v>21</v>
      </c>
      <c r="C9" s="3" t="s">
        <v>23</v>
      </c>
      <c r="D9" s="6">
        <v>25.2</v>
      </c>
      <c r="E9" s="1" t="s">
        <v>22</v>
      </c>
      <c r="H9" s="23">
        <f t="shared" si="0"/>
        <v>0</v>
      </c>
      <c r="I9" s="23">
        <f t="shared" si="1"/>
        <v>0</v>
      </c>
    </row>
    <row r="10" spans="1:9" ht="38.25">
      <c r="A10" s="8">
        <v>7</v>
      </c>
      <c r="B10" s="1" t="s">
        <v>24</v>
      </c>
      <c r="C10" s="3" t="s">
        <v>25</v>
      </c>
      <c r="D10" s="6">
        <v>180</v>
      </c>
      <c r="E10" s="1" t="s">
        <v>22</v>
      </c>
      <c r="H10" s="23">
        <f t="shared" si="0"/>
        <v>0</v>
      </c>
      <c r="I10" s="23">
        <f t="shared" si="1"/>
        <v>0</v>
      </c>
    </row>
    <row r="11" spans="1:9" ht="25.5">
      <c r="A11" s="8">
        <v>8</v>
      </c>
      <c r="B11" s="1" t="s">
        <v>26</v>
      </c>
      <c r="C11" s="3" t="s">
        <v>27</v>
      </c>
      <c r="D11" s="6">
        <v>48</v>
      </c>
      <c r="E11" s="1" t="s">
        <v>22</v>
      </c>
      <c r="H11" s="23">
        <f t="shared" si="0"/>
        <v>0</v>
      </c>
      <c r="I11" s="23">
        <f t="shared" si="1"/>
        <v>0</v>
      </c>
    </row>
    <row r="12" spans="1:9" ht="38.25">
      <c r="A12" s="8">
        <v>9</v>
      </c>
      <c r="B12" s="1" t="s">
        <v>28</v>
      </c>
      <c r="C12" s="3" t="s">
        <v>29</v>
      </c>
      <c r="D12" s="6">
        <v>123.5</v>
      </c>
      <c r="E12" s="1" t="s">
        <v>22</v>
      </c>
      <c r="H12" s="23">
        <f t="shared" si="0"/>
        <v>0</v>
      </c>
      <c r="I12" s="23">
        <f t="shared" si="1"/>
        <v>0</v>
      </c>
    </row>
    <row r="13" spans="1:9" ht="38.25">
      <c r="A13" s="8">
        <v>10</v>
      </c>
      <c r="B13" s="1" t="s">
        <v>30</v>
      </c>
      <c r="C13" s="3" t="s">
        <v>31</v>
      </c>
      <c r="D13" s="6">
        <v>32</v>
      </c>
      <c r="E13" s="1" t="s">
        <v>22</v>
      </c>
      <c r="H13" s="23">
        <f t="shared" si="0"/>
        <v>0</v>
      </c>
      <c r="I13" s="23">
        <f t="shared" si="1"/>
        <v>0</v>
      </c>
    </row>
    <row r="14" spans="1:9" ht="12.75">
      <c r="A14" s="8">
        <v>11</v>
      </c>
      <c r="B14" s="1" t="s">
        <v>32</v>
      </c>
      <c r="C14" s="3" t="s">
        <v>33</v>
      </c>
      <c r="D14" s="6">
        <v>16</v>
      </c>
      <c r="E14" s="1" t="s">
        <v>11</v>
      </c>
      <c r="H14" s="23">
        <f t="shared" si="0"/>
        <v>0</v>
      </c>
      <c r="I14" s="23">
        <f t="shared" si="1"/>
        <v>0</v>
      </c>
    </row>
    <row r="15" spans="1:9" ht="25.5">
      <c r="A15" s="8">
        <v>12</v>
      </c>
      <c r="B15" s="1" t="s">
        <v>34</v>
      </c>
      <c r="C15" s="3" t="s">
        <v>35</v>
      </c>
      <c r="D15" s="6">
        <v>29</v>
      </c>
      <c r="E15" s="1" t="s">
        <v>17</v>
      </c>
      <c r="H15" s="23">
        <f t="shared" si="0"/>
        <v>0</v>
      </c>
      <c r="I15" s="23">
        <f t="shared" si="1"/>
        <v>0</v>
      </c>
    </row>
    <row r="16" spans="1:9" s="2" customFormat="1" ht="12.75">
      <c r="A16" s="43" t="s">
        <v>36</v>
      </c>
      <c r="B16" s="43"/>
      <c r="C16" s="43"/>
      <c r="D16" s="43"/>
      <c r="E16" s="43"/>
      <c r="F16" s="43"/>
      <c r="G16" s="22"/>
      <c r="H16" s="22"/>
      <c r="I16" s="22"/>
    </row>
    <row r="17" spans="1:9" ht="38.25">
      <c r="A17" s="8">
        <v>13</v>
      </c>
      <c r="B17" s="1" t="s">
        <v>37</v>
      </c>
      <c r="C17" s="3" t="s">
        <v>39</v>
      </c>
      <c r="D17" s="6">
        <v>1</v>
      </c>
      <c r="E17" s="1" t="s">
        <v>38</v>
      </c>
      <c r="H17" s="23">
        <f>ROUND(D17*F17,0)</f>
        <v>0</v>
      </c>
      <c r="I17" s="23">
        <f>ROUND(D17*G17,0)</f>
        <v>0</v>
      </c>
    </row>
    <row r="18" spans="1:9" s="2" customFormat="1" ht="12.75">
      <c r="A18" s="43" t="s">
        <v>40</v>
      </c>
      <c r="B18" s="43"/>
      <c r="C18" s="43"/>
      <c r="D18" s="43"/>
      <c r="E18" s="43"/>
      <c r="F18" s="43"/>
      <c r="G18" s="22"/>
      <c r="H18" s="22"/>
      <c r="I18" s="22"/>
    </row>
    <row r="19" spans="1:9" ht="89.25">
      <c r="A19" s="8">
        <v>14</v>
      </c>
      <c r="B19" s="1" t="s">
        <v>41</v>
      </c>
      <c r="C19" s="3" t="s">
        <v>42</v>
      </c>
      <c r="D19" s="6">
        <v>26</v>
      </c>
      <c r="E19" s="1" t="s">
        <v>17</v>
      </c>
      <c r="H19" s="23">
        <f>ROUND(D19*F19,0)</f>
        <v>0</v>
      </c>
      <c r="I19" s="23">
        <f>ROUND(D19*G19,0)</f>
        <v>0</v>
      </c>
    </row>
    <row r="20" ht="12.75">
      <c r="C20" s="3" t="s">
        <v>43</v>
      </c>
    </row>
    <row r="21" spans="1:9" ht="89.25">
      <c r="A21" s="8">
        <v>15</v>
      </c>
      <c r="B21" s="1" t="s">
        <v>44</v>
      </c>
      <c r="C21" s="3" t="s">
        <v>45</v>
      </c>
      <c r="D21" s="6">
        <v>56.6</v>
      </c>
      <c r="E21" s="1" t="s">
        <v>17</v>
      </c>
      <c r="H21" s="23">
        <f>ROUND(D21*F21,0)</f>
        <v>0</v>
      </c>
      <c r="I21" s="23">
        <f>ROUND(D21*G21,0)</f>
        <v>0</v>
      </c>
    </row>
    <row r="22" ht="25.5">
      <c r="C22" s="3" t="s">
        <v>46</v>
      </c>
    </row>
    <row r="23" spans="1:9" ht="51">
      <c r="A23" s="8">
        <v>16</v>
      </c>
      <c r="B23" s="1" t="s">
        <v>47</v>
      </c>
      <c r="C23" s="3" t="s">
        <v>253</v>
      </c>
      <c r="D23" s="6">
        <v>1017.2</v>
      </c>
      <c r="E23" s="1" t="s">
        <v>17</v>
      </c>
      <c r="H23" s="23">
        <f>ROUND(D23*F23,0)</f>
        <v>0</v>
      </c>
      <c r="I23" s="23">
        <f>ROUND(D23*G23,0)</f>
        <v>0</v>
      </c>
    </row>
    <row r="24" spans="1:9" ht="25.5">
      <c r="A24" s="8">
        <v>17</v>
      </c>
      <c r="B24" s="1" t="s">
        <v>48</v>
      </c>
      <c r="C24" s="3" t="s">
        <v>49</v>
      </c>
      <c r="D24" s="6">
        <v>1017.2</v>
      </c>
      <c r="E24" s="1" t="s">
        <v>17</v>
      </c>
      <c r="H24" s="23">
        <f>ROUND(D24*F24,0)</f>
        <v>0</v>
      </c>
      <c r="I24" s="23">
        <f>ROUND(D24*G24,0)</f>
        <v>0</v>
      </c>
    </row>
    <row r="25" spans="1:9" ht="25.5">
      <c r="A25" s="8">
        <v>18</v>
      </c>
      <c r="B25" s="1" t="s">
        <v>50</v>
      </c>
      <c r="C25" s="3" t="s">
        <v>51</v>
      </c>
      <c r="D25" s="6">
        <v>1150</v>
      </c>
      <c r="E25" s="1" t="s">
        <v>22</v>
      </c>
      <c r="H25" s="23">
        <f>ROUND(D25*F25,0)</f>
        <v>0</v>
      </c>
      <c r="I25" s="23">
        <f>ROUND(D25*G25,0)</f>
        <v>0</v>
      </c>
    </row>
    <row r="26" spans="1:9" ht="12.75">
      <c r="A26" s="8">
        <v>19</v>
      </c>
      <c r="B26" s="1" t="s">
        <v>52</v>
      </c>
      <c r="C26" s="3" t="s">
        <v>53</v>
      </c>
      <c r="D26" s="6">
        <v>29</v>
      </c>
      <c r="E26" s="1" t="s">
        <v>17</v>
      </c>
      <c r="H26" s="23">
        <f>ROUND(D26*F26,0)</f>
        <v>0</v>
      </c>
      <c r="I26" s="23">
        <f>ROUND(D26*G26,0)</f>
        <v>0</v>
      </c>
    </row>
    <row r="27" spans="1:9" ht="76.5">
      <c r="A27" s="8">
        <v>20</v>
      </c>
      <c r="B27" s="1" t="s">
        <v>54</v>
      </c>
      <c r="C27" s="3" t="s">
        <v>55</v>
      </c>
      <c r="D27" s="6">
        <v>250</v>
      </c>
      <c r="E27" s="1" t="s">
        <v>17</v>
      </c>
      <c r="H27" s="23">
        <f>ROUND(D27*F27,0)</f>
        <v>0</v>
      </c>
      <c r="I27" s="23">
        <f>ROUND(D27*G27,0)</f>
        <v>0</v>
      </c>
    </row>
    <row r="28" ht="25.5">
      <c r="C28" s="3" t="s">
        <v>56</v>
      </c>
    </row>
    <row r="29" spans="1:9" ht="89.25">
      <c r="A29" s="8">
        <v>21</v>
      </c>
      <c r="B29" s="1" t="s">
        <v>57</v>
      </c>
      <c r="C29" s="3" t="s">
        <v>58</v>
      </c>
      <c r="D29" s="6">
        <v>700</v>
      </c>
      <c r="E29" s="1" t="s">
        <v>17</v>
      </c>
      <c r="H29" s="23">
        <f>ROUND(D29*F29,0)</f>
        <v>0</v>
      </c>
      <c r="I29" s="23">
        <f>ROUND(D29*G29,0)</f>
        <v>0</v>
      </c>
    </row>
    <row r="30" ht="12.75">
      <c r="C30" s="3" t="s">
        <v>59</v>
      </c>
    </row>
    <row r="31" spans="1:9" ht="38.25">
      <c r="A31" s="8">
        <v>22</v>
      </c>
      <c r="B31" s="1" t="s">
        <v>60</v>
      </c>
      <c r="C31" s="3" t="s">
        <v>61</v>
      </c>
      <c r="D31" s="6">
        <v>56.6</v>
      </c>
      <c r="E31" s="1" t="s">
        <v>17</v>
      </c>
      <c r="H31" s="23">
        <f>ROUND(D31*F31,0)</f>
        <v>0</v>
      </c>
      <c r="I31" s="23">
        <f>ROUND(D31*G31,0)</f>
        <v>0</v>
      </c>
    </row>
    <row r="32" spans="1:9" ht="38.25">
      <c r="A32" s="8">
        <v>23</v>
      </c>
      <c r="B32" s="1" t="s">
        <v>62</v>
      </c>
      <c r="C32" s="3" t="s">
        <v>64</v>
      </c>
      <c r="D32" s="6">
        <v>1</v>
      </c>
      <c r="E32" s="1" t="s">
        <v>63</v>
      </c>
      <c r="H32" s="23">
        <f>ROUND(D32*F32,0)</f>
        <v>0</v>
      </c>
      <c r="I32" s="23">
        <f>ROUND(D32*G32,0)</f>
        <v>0</v>
      </c>
    </row>
    <row r="33" spans="1:9" s="2" customFormat="1" ht="12.75">
      <c r="A33" s="43" t="s">
        <v>65</v>
      </c>
      <c r="B33" s="43"/>
      <c r="C33" s="43"/>
      <c r="D33" s="43"/>
      <c r="E33" s="43"/>
      <c r="F33" s="43"/>
      <c r="G33" s="22"/>
      <c r="H33" s="22"/>
      <c r="I33" s="22"/>
    </row>
    <row r="34" spans="1:9" ht="63.75">
      <c r="A34" s="8">
        <v>24</v>
      </c>
      <c r="B34" s="1" t="s">
        <v>66</v>
      </c>
      <c r="C34" s="3" t="s">
        <v>67</v>
      </c>
      <c r="D34" s="6">
        <v>1017.2</v>
      </c>
      <c r="E34" s="1" t="s">
        <v>17</v>
      </c>
      <c r="H34" s="23">
        <f aca="true" t="shared" si="2" ref="H34:H39">ROUND(D34*F34,0)</f>
        <v>0</v>
      </c>
      <c r="I34" s="23">
        <f aca="true" t="shared" si="3" ref="I34:I39">ROUND(D34*G34,0)</f>
        <v>0</v>
      </c>
    </row>
    <row r="35" spans="1:9" ht="89.25">
      <c r="A35" s="8">
        <v>25</v>
      </c>
      <c r="B35" s="1" t="s">
        <v>68</v>
      </c>
      <c r="C35" s="3" t="s">
        <v>248</v>
      </c>
      <c r="D35" s="6">
        <v>79</v>
      </c>
      <c r="E35" s="1" t="s">
        <v>22</v>
      </c>
      <c r="H35" s="23">
        <f t="shared" si="2"/>
        <v>0</v>
      </c>
      <c r="I35" s="23">
        <f t="shared" si="3"/>
        <v>0</v>
      </c>
    </row>
    <row r="36" spans="1:9" ht="51">
      <c r="A36" s="8">
        <v>26</v>
      </c>
      <c r="B36" s="1" t="s">
        <v>69</v>
      </c>
      <c r="C36" s="3" t="s">
        <v>249</v>
      </c>
      <c r="D36" s="6">
        <v>32</v>
      </c>
      <c r="E36" s="1" t="s">
        <v>22</v>
      </c>
      <c r="H36" s="23">
        <f t="shared" si="2"/>
        <v>0</v>
      </c>
      <c r="I36" s="23">
        <f t="shared" si="3"/>
        <v>0</v>
      </c>
    </row>
    <row r="37" spans="1:9" ht="89.25">
      <c r="A37" s="8">
        <v>27</v>
      </c>
      <c r="B37" s="1" t="s">
        <v>70</v>
      </c>
      <c r="C37" s="3" t="s">
        <v>250</v>
      </c>
      <c r="D37" s="6">
        <v>37</v>
      </c>
      <c r="E37" s="1" t="s">
        <v>22</v>
      </c>
      <c r="H37" s="23">
        <f t="shared" si="2"/>
        <v>0</v>
      </c>
      <c r="I37" s="23">
        <f t="shared" si="3"/>
        <v>0</v>
      </c>
    </row>
    <row r="38" spans="1:9" ht="51">
      <c r="A38" s="8">
        <v>28</v>
      </c>
      <c r="B38" s="1" t="s">
        <v>71</v>
      </c>
      <c r="C38" s="3" t="s">
        <v>251</v>
      </c>
      <c r="D38" s="6">
        <v>320</v>
      </c>
      <c r="E38" s="1" t="s">
        <v>11</v>
      </c>
      <c r="H38" s="23">
        <f t="shared" si="2"/>
        <v>0</v>
      </c>
      <c r="I38" s="23">
        <f t="shared" si="3"/>
        <v>0</v>
      </c>
    </row>
    <row r="39" spans="1:9" ht="51">
      <c r="A39" s="8">
        <v>29</v>
      </c>
      <c r="B39" s="1" t="s">
        <v>72</v>
      </c>
      <c r="C39" s="3" t="s">
        <v>252</v>
      </c>
      <c r="D39" s="6">
        <v>16</v>
      </c>
      <c r="E39" s="1" t="s">
        <v>11</v>
      </c>
      <c r="H39" s="23">
        <f t="shared" si="2"/>
        <v>0</v>
      </c>
      <c r="I39" s="23">
        <f t="shared" si="3"/>
        <v>0</v>
      </c>
    </row>
    <row r="40" spans="1:9" s="2" customFormat="1" ht="12.75">
      <c r="A40" s="43" t="s">
        <v>73</v>
      </c>
      <c r="B40" s="43"/>
      <c r="C40" s="43"/>
      <c r="D40" s="43"/>
      <c r="E40" s="43"/>
      <c r="F40" s="43"/>
      <c r="G40" s="22"/>
      <c r="H40" s="22"/>
      <c r="I40" s="22"/>
    </row>
    <row r="41" spans="1:9" ht="63.75">
      <c r="A41" s="8">
        <v>30</v>
      </c>
      <c r="B41" s="1" t="s">
        <v>74</v>
      </c>
      <c r="C41" s="3" t="s">
        <v>75</v>
      </c>
      <c r="D41" s="6">
        <v>29</v>
      </c>
      <c r="E41" s="1" t="s">
        <v>17</v>
      </c>
      <c r="H41" s="23">
        <f>ROUND(D41*F41,0)</f>
        <v>0</v>
      </c>
      <c r="I41" s="23">
        <f>ROUND(D41*G41,0)</f>
        <v>0</v>
      </c>
    </row>
    <row r="42" spans="1:9" ht="76.5">
      <c r="A42" s="8">
        <v>31</v>
      </c>
      <c r="B42" s="1" t="s">
        <v>76</v>
      </c>
      <c r="C42" s="3" t="s">
        <v>77</v>
      </c>
      <c r="D42" s="6">
        <v>25.2</v>
      </c>
      <c r="E42" s="1" t="s">
        <v>22</v>
      </c>
      <c r="H42" s="23">
        <f>ROUND(D42*F42,0)</f>
        <v>0</v>
      </c>
      <c r="I42" s="23">
        <f>ROUND(D42*G42,0)</f>
        <v>0</v>
      </c>
    </row>
    <row r="43" spans="1:9" ht="76.5">
      <c r="A43" s="8">
        <v>32</v>
      </c>
      <c r="B43" s="1" t="s">
        <v>78</v>
      </c>
      <c r="C43" s="3" t="s">
        <v>79</v>
      </c>
      <c r="D43" s="6">
        <v>56.6</v>
      </c>
      <c r="E43" s="1" t="s">
        <v>22</v>
      </c>
      <c r="H43" s="23">
        <f>ROUND(D43*F43,0)</f>
        <v>0</v>
      </c>
      <c r="I43" s="23">
        <f>ROUND(D43*G43,0)</f>
        <v>0</v>
      </c>
    </row>
    <row r="44" spans="1:9" ht="89.25">
      <c r="A44" s="8">
        <v>33</v>
      </c>
      <c r="B44" s="1" t="s">
        <v>80</v>
      </c>
      <c r="C44" s="3" t="s">
        <v>81</v>
      </c>
      <c r="D44" s="6">
        <v>123.4</v>
      </c>
      <c r="E44" s="1" t="s">
        <v>22</v>
      </c>
      <c r="H44" s="23">
        <f>ROUND(D44*F44,0)</f>
        <v>0</v>
      </c>
      <c r="I44" s="23">
        <f>ROUND(D44*G44,0)</f>
        <v>0</v>
      </c>
    </row>
    <row r="45" ht="25.5">
      <c r="C45" s="3" t="s">
        <v>82</v>
      </c>
    </row>
    <row r="46" spans="1:9" ht="76.5">
      <c r="A46" s="8">
        <v>34</v>
      </c>
      <c r="B46" s="1" t="s">
        <v>83</v>
      </c>
      <c r="C46" s="3" t="s">
        <v>84</v>
      </c>
      <c r="D46" s="6">
        <v>48</v>
      </c>
      <c r="E46" s="1" t="s">
        <v>22</v>
      </c>
      <c r="H46" s="23">
        <f>ROUND(D46*F46,0)</f>
        <v>0</v>
      </c>
      <c r="I46" s="23">
        <f>ROUND(D46*G46,0)</f>
        <v>0</v>
      </c>
    </row>
    <row r="47" spans="1:9" ht="89.25">
      <c r="A47" s="8">
        <v>35</v>
      </c>
      <c r="B47" s="1" t="s">
        <v>85</v>
      </c>
      <c r="C47" s="3" t="s">
        <v>86</v>
      </c>
      <c r="D47" s="6">
        <v>123.4</v>
      </c>
      <c r="E47" s="1" t="s">
        <v>22</v>
      </c>
      <c r="H47" s="23">
        <f>ROUND(D47*F47,0)</f>
        <v>0</v>
      </c>
      <c r="I47" s="23">
        <f>ROUND(D47*G47,0)</f>
        <v>0</v>
      </c>
    </row>
    <row r="48" ht="25.5">
      <c r="C48" s="3" t="s">
        <v>87</v>
      </c>
    </row>
    <row r="49" spans="1:9" ht="51">
      <c r="A49" s="8">
        <v>36</v>
      </c>
      <c r="B49" s="1" t="s">
        <v>88</v>
      </c>
      <c r="C49" s="3" t="s">
        <v>89</v>
      </c>
      <c r="D49" s="6">
        <v>3</v>
      </c>
      <c r="E49" s="1" t="s">
        <v>11</v>
      </c>
      <c r="H49" s="23">
        <f>ROUND(D49*F49,0)</f>
        <v>0</v>
      </c>
      <c r="I49" s="23">
        <f>ROUND(D49*G49,0)</f>
        <v>0</v>
      </c>
    </row>
    <row r="50" spans="1:9" ht="38.25">
      <c r="A50" s="8">
        <v>37</v>
      </c>
      <c r="B50" s="1" t="s">
        <v>90</v>
      </c>
      <c r="C50" s="3" t="s">
        <v>91</v>
      </c>
      <c r="D50" s="6">
        <v>219</v>
      </c>
      <c r="E50" s="1" t="s">
        <v>22</v>
      </c>
      <c r="H50" s="23">
        <f>ROUND(D50*F50,0)</f>
        <v>0</v>
      </c>
      <c r="I50" s="23">
        <f>ROUND(D50*G50,0)</f>
        <v>0</v>
      </c>
    </row>
    <row r="51" spans="1:9" s="2" customFormat="1" ht="12.75">
      <c r="A51" s="43" t="s">
        <v>92</v>
      </c>
      <c r="B51" s="43"/>
      <c r="C51" s="43"/>
      <c r="D51" s="43"/>
      <c r="E51" s="43"/>
      <c r="F51" s="43"/>
      <c r="G51" s="22"/>
      <c r="H51" s="22"/>
      <c r="I51" s="22"/>
    </row>
    <row r="52" spans="1:9" ht="51">
      <c r="A52" s="8">
        <v>38</v>
      </c>
      <c r="B52" s="1" t="s">
        <v>93</v>
      </c>
      <c r="C52" s="3" t="s">
        <v>94</v>
      </c>
      <c r="D52" s="6">
        <v>46</v>
      </c>
      <c r="E52" s="1" t="s">
        <v>11</v>
      </c>
      <c r="H52" s="23">
        <f>ROUND(D52*F52,0)</f>
        <v>0</v>
      </c>
      <c r="I52" s="23">
        <f>ROUND(D52*G52,0)</f>
        <v>0</v>
      </c>
    </row>
    <row r="53" spans="1:9" s="2" customFormat="1" ht="12.75">
      <c r="A53" s="43" t="s">
        <v>95</v>
      </c>
      <c r="B53" s="43"/>
      <c r="C53" s="43"/>
      <c r="D53" s="43"/>
      <c r="E53" s="43"/>
      <c r="F53" s="43"/>
      <c r="G53" s="22"/>
      <c r="H53" s="22"/>
      <c r="I53" s="22"/>
    </row>
    <row r="54" spans="1:9" ht="89.25">
      <c r="A54" s="8">
        <v>39</v>
      </c>
      <c r="B54" s="1" t="s">
        <v>96</v>
      </c>
      <c r="C54" s="3" t="s">
        <v>97</v>
      </c>
      <c r="D54" s="6">
        <v>359</v>
      </c>
      <c r="E54" s="1" t="s">
        <v>17</v>
      </c>
      <c r="H54" s="23">
        <f>ROUND(D54*F54,0)</f>
        <v>0</v>
      </c>
      <c r="I54" s="23">
        <f>ROUND(D54*G54,0)</f>
        <v>0</v>
      </c>
    </row>
    <row r="55" spans="1:9" ht="76.5">
      <c r="A55" s="8">
        <v>40</v>
      </c>
      <c r="B55" s="1" t="s">
        <v>98</v>
      </c>
      <c r="C55" s="3" t="s">
        <v>99</v>
      </c>
      <c r="D55" s="6">
        <v>71.8</v>
      </c>
      <c r="E55" s="1" t="s">
        <v>17</v>
      </c>
      <c r="H55" s="23">
        <f>ROUND(D55*F55,0)</f>
        <v>0</v>
      </c>
      <c r="I55" s="23">
        <f>ROUND(D55*G55,0)</f>
        <v>0</v>
      </c>
    </row>
    <row r="56" ht="12.75">
      <c r="C56" s="3" t="s">
        <v>100</v>
      </c>
    </row>
    <row r="57" spans="1:6" ht="12.75">
      <c r="A57" s="43" t="s">
        <v>173</v>
      </c>
      <c r="B57" s="43"/>
      <c r="C57" s="43"/>
      <c r="D57" s="43"/>
      <c r="E57" s="43"/>
      <c r="F57" s="43"/>
    </row>
    <row r="58" spans="1:9" ht="12.75">
      <c r="A58" s="8">
        <v>41</v>
      </c>
      <c r="B58" s="1" t="s">
        <v>127</v>
      </c>
      <c r="C58" s="3" t="s">
        <v>128</v>
      </c>
      <c r="D58" s="6">
        <v>120</v>
      </c>
      <c r="E58" s="1" t="s">
        <v>129</v>
      </c>
      <c r="H58" s="23">
        <f>ROUND(D58*F58,0)</f>
        <v>0</v>
      </c>
      <c r="I58" s="23">
        <f>ROUND(D58*G58,0)</f>
        <v>0</v>
      </c>
    </row>
    <row r="60" spans="1:9" ht="12.75">
      <c r="A60" s="8">
        <v>42</v>
      </c>
      <c r="B60" s="1" t="s">
        <v>130</v>
      </c>
      <c r="C60" s="3" t="s">
        <v>131</v>
      </c>
      <c r="D60" s="6">
        <v>14</v>
      </c>
      <c r="E60" s="1" t="s">
        <v>132</v>
      </c>
      <c r="H60" s="23">
        <f>ROUND(D60*F60,0)</f>
        <v>0</v>
      </c>
      <c r="I60" s="23">
        <f>ROUND(D60*G60,0)</f>
        <v>0</v>
      </c>
    </row>
    <row r="62" spans="1:9" ht="63.75">
      <c r="A62" s="8">
        <v>43</v>
      </c>
      <c r="B62" s="1" t="s">
        <v>133</v>
      </c>
      <c r="C62" s="3" t="s">
        <v>134</v>
      </c>
      <c r="D62" s="6">
        <v>50</v>
      </c>
      <c r="E62" s="1" t="s">
        <v>129</v>
      </c>
      <c r="H62" s="23">
        <f>ROUND(D62*F62,0)</f>
        <v>0</v>
      </c>
      <c r="I62" s="23">
        <f>ROUND(D62*G62,0)</f>
        <v>0</v>
      </c>
    </row>
    <row r="64" spans="1:9" ht="92.25">
      <c r="A64" s="8">
        <v>44</v>
      </c>
      <c r="B64" s="1" t="s">
        <v>135</v>
      </c>
      <c r="C64" s="3" t="s">
        <v>136</v>
      </c>
      <c r="D64" s="6">
        <v>600</v>
      </c>
      <c r="E64" s="1" t="s">
        <v>129</v>
      </c>
      <c r="H64" s="23">
        <f>ROUND(D64*F64,0)</f>
        <v>0</v>
      </c>
      <c r="I64" s="23">
        <f>ROUND(D64*G64,0)</f>
        <v>0</v>
      </c>
    </row>
    <row r="65" ht="28.5">
      <c r="C65" s="3" t="s">
        <v>137</v>
      </c>
    </row>
    <row r="67" spans="1:9" ht="92.25">
      <c r="A67" s="8">
        <v>45</v>
      </c>
      <c r="B67" s="1" t="s">
        <v>138</v>
      </c>
      <c r="C67" s="3" t="s">
        <v>136</v>
      </c>
      <c r="D67" s="6">
        <v>1200</v>
      </c>
      <c r="E67" s="1" t="s">
        <v>129</v>
      </c>
      <c r="H67" s="23">
        <f>ROUND(D67*F67,0)</f>
        <v>0</v>
      </c>
      <c r="I67" s="23">
        <f>ROUND(D67*G67,0)</f>
        <v>0</v>
      </c>
    </row>
    <row r="68" ht="28.5">
      <c r="C68" s="3" t="s">
        <v>139</v>
      </c>
    </row>
    <row r="70" spans="1:9" ht="79.5">
      <c r="A70" s="8">
        <v>46</v>
      </c>
      <c r="B70" s="1" t="s">
        <v>140</v>
      </c>
      <c r="C70" s="3" t="s">
        <v>141</v>
      </c>
      <c r="D70" s="6">
        <v>150</v>
      </c>
      <c r="E70" s="1" t="s">
        <v>129</v>
      </c>
      <c r="H70" s="23">
        <f>ROUND(D70*F70,0)</f>
        <v>0</v>
      </c>
      <c r="I70" s="23">
        <f>ROUND(D70*G70,0)</f>
        <v>0</v>
      </c>
    </row>
    <row r="71" ht="41.25">
      <c r="C71" s="3" t="s">
        <v>142</v>
      </c>
    </row>
    <row r="73" spans="1:9" ht="79.5">
      <c r="A73" s="8">
        <v>47</v>
      </c>
      <c r="B73" s="1" t="s">
        <v>143</v>
      </c>
      <c r="C73" s="3" t="s">
        <v>141</v>
      </c>
      <c r="D73" s="6">
        <v>200</v>
      </c>
      <c r="E73" s="1" t="s">
        <v>129</v>
      </c>
      <c r="H73" s="23">
        <f>ROUND(D73*F73,0)</f>
        <v>0</v>
      </c>
      <c r="I73" s="23">
        <f>ROUND(D73*G73,0)</f>
        <v>0</v>
      </c>
    </row>
    <row r="74" ht="41.25">
      <c r="C74" s="3" t="s">
        <v>144</v>
      </c>
    </row>
    <row r="76" spans="1:9" ht="79.5">
      <c r="A76" s="8">
        <v>47</v>
      </c>
      <c r="B76" s="1" t="s">
        <v>145</v>
      </c>
      <c r="C76" s="3" t="s">
        <v>141</v>
      </c>
      <c r="D76" s="6">
        <v>100</v>
      </c>
      <c r="E76" s="1" t="s">
        <v>129</v>
      </c>
      <c r="H76" s="23">
        <f>ROUND(D76*F76,0)</f>
        <v>0</v>
      </c>
      <c r="I76" s="23">
        <f>ROUND(D76*G76,0)</f>
        <v>0</v>
      </c>
    </row>
    <row r="77" ht="41.25">
      <c r="C77" s="3" t="s">
        <v>146</v>
      </c>
    </row>
    <row r="79" spans="1:9" ht="54">
      <c r="A79" s="8">
        <v>48</v>
      </c>
      <c r="B79" s="1" t="s">
        <v>147</v>
      </c>
      <c r="C79" s="3" t="s">
        <v>148</v>
      </c>
      <c r="D79" s="6">
        <v>90</v>
      </c>
      <c r="E79" s="1" t="s">
        <v>129</v>
      </c>
      <c r="H79" s="23">
        <f>ROUND(D79*F79,0)</f>
        <v>0</v>
      </c>
      <c r="I79" s="23">
        <f>ROUND(D79*G79,0)</f>
        <v>0</v>
      </c>
    </row>
    <row r="81" spans="1:9" ht="54">
      <c r="A81" s="8">
        <v>49</v>
      </c>
      <c r="B81" s="1" t="s">
        <v>149</v>
      </c>
      <c r="C81" s="3" t="s">
        <v>150</v>
      </c>
      <c r="D81" s="6">
        <v>25</v>
      </c>
      <c r="E81" s="1" t="s">
        <v>129</v>
      </c>
      <c r="H81" s="23">
        <f>ROUND(D81*F81,0)</f>
        <v>0</v>
      </c>
      <c r="I81" s="23">
        <f>ROUND(D81*G81,0)</f>
        <v>0</v>
      </c>
    </row>
    <row r="83" spans="1:9" ht="63.75">
      <c r="A83" s="8">
        <v>50</v>
      </c>
      <c r="B83" s="1" t="s">
        <v>151</v>
      </c>
      <c r="C83" s="3" t="s">
        <v>152</v>
      </c>
      <c r="D83" s="6">
        <v>14</v>
      </c>
      <c r="E83" s="1" t="s">
        <v>132</v>
      </c>
      <c r="H83" s="23">
        <f>ROUND(D83*F83,0)</f>
        <v>0</v>
      </c>
      <c r="I83" s="23">
        <f>ROUND(D83*G83,0)</f>
        <v>0</v>
      </c>
    </row>
    <row r="85" spans="1:9" ht="51">
      <c r="A85" s="8">
        <v>51</v>
      </c>
      <c r="B85" s="1" t="s">
        <v>153</v>
      </c>
      <c r="C85" s="3" t="s">
        <v>154</v>
      </c>
      <c r="D85" s="6">
        <v>8</v>
      </c>
      <c r="E85" s="1" t="s">
        <v>132</v>
      </c>
      <c r="H85" s="23">
        <f>ROUND(D85*F85,0)</f>
        <v>0</v>
      </c>
      <c r="I85" s="23">
        <f>ROUND(D85*G85,0)</f>
        <v>0</v>
      </c>
    </row>
    <row r="87" spans="1:9" ht="25.5">
      <c r="A87" s="8">
        <v>52</v>
      </c>
      <c r="B87" s="1" t="s">
        <v>155</v>
      </c>
      <c r="C87" s="3" t="s">
        <v>156</v>
      </c>
      <c r="D87" s="6">
        <v>75</v>
      </c>
      <c r="E87" s="1" t="s">
        <v>157</v>
      </c>
      <c r="H87" s="23">
        <f>ROUND(D87*F87,0)</f>
        <v>0</v>
      </c>
      <c r="I87" s="23">
        <f>ROUND(D87*G87,0)</f>
        <v>0</v>
      </c>
    </row>
    <row r="89" spans="1:9" ht="63.75">
      <c r="A89" s="8">
        <v>53</v>
      </c>
      <c r="B89" s="1" t="s">
        <v>158</v>
      </c>
      <c r="C89" s="3" t="s">
        <v>159</v>
      </c>
      <c r="D89" s="6">
        <v>1</v>
      </c>
      <c r="E89" s="1" t="s">
        <v>132</v>
      </c>
      <c r="H89" s="23">
        <f>ROUND(D89*F89,0)</f>
        <v>0</v>
      </c>
      <c r="I89" s="23">
        <f>ROUND(D89*G89,0)</f>
        <v>0</v>
      </c>
    </row>
    <row r="91" spans="1:9" ht="76.5">
      <c r="A91" s="8">
        <v>54</v>
      </c>
      <c r="B91" s="1" t="s">
        <v>160</v>
      </c>
      <c r="C91" s="3" t="s">
        <v>161</v>
      </c>
      <c r="D91" s="6">
        <v>25</v>
      </c>
      <c r="E91" s="1" t="s">
        <v>132</v>
      </c>
      <c r="H91" s="23">
        <f>ROUND(D91*F91,0)</f>
        <v>0</v>
      </c>
      <c r="I91" s="23">
        <f>ROUND(D91*G91,0)</f>
        <v>0</v>
      </c>
    </row>
    <row r="93" spans="1:9" ht="89.25">
      <c r="A93" s="8">
        <v>55</v>
      </c>
      <c r="B93" s="1" t="s">
        <v>162</v>
      </c>
      <c r="C93" s="3" t="s">
        <v>163</v>
      </c>
      <c r="D93" s="6">
        <v>450</v>
      </c>
      <c r="E93" s="1" t="s">
        <v>129</v>
      </c>
      <c r="H93" s="23">
        <f>ROUND(D93*F93,0)</f>
        <v>0</v>
      </c>
      <c r="I93" s="23">
        <f>ROUND(D93*G93,0)</f>
        <v>0</v>
      </c>
    </row>
    <row r="95" spans="1:9" ht="89.25">
      <c r="A95" s="8">
        <v>56</v>
      </c>
      <c r="B95" s="1" t="s">
        <v>164</v>
      </c>
      <c r="C95" s="3" t="s">
        <v>165</v>
      </c>
      <c r="D95" s="6">
        <v>50</v>
      </c>
      <c r="E95" s="1" t="s">
        <v>129</v>
      </c>
      <c r="H95" s="23">
        <f>ROUND(D95*F95,0)</f>
        <v>0</v>
      </c>
      <c r="I95" s="23">
        <f>ROUND(D95*G95,0)</f>
        <v>0</v>
      </c>
    </row>
    <row r="96" ht="12.75">
      <c r="C96" s="3" t="s">
        <v>166</v>
      </c>
    </row>
    <row r="98" spans="1:9" ht="89.25">
      <c r="A98" s="8">
        <v>57</v>
      </c>
      <c r="B98" s="1" t="s">
        <v>167</v>
      </c>
      <c r="C98" s="3" t="s">
        <v>168</v>
      </c>
      <c r="D98" s="6">
        <v>25</v>
      </c>
      <c r="E98" s="1" t="s">
        <v>129</v>
      </c>
      <c r="H98" s="23">
        <f>ROUND(D98*F98,0)</f>
        <v>0</v>
      </c>
      <c r="I98" s="23">
        <f>ROUND(D98*G98,0)</f>
        <v>0</v>
      </c>
    </row>
    <row r="99" ht="12.75">
      <c r="C99" s="3" t="s">
        <v>169</v>
      </c>
    </row>
    <row r="101" spans="1:9" ht="89.25">
      <c r="A101" s="8">
        <v>58</v>
      </c>
      <c r="B101" s="1" t="s">
        <v>170</v>
      </c>
      <c r="C101" s="3" t="s">
        <v>171</v>
      </c>
      <c r="D101" s="6">
        <v>320</v>
      </c>
      <c r="E101" s="1" t="s">
        <v>129</v>
      </c>
      <c r="H101" s="23">
        <f>ROUND(D101*F101,0)</f>
        <v>0</v>
      </c>
      <c r="I101" s="23">
        <f>ROUND(D101*G101,0)</f>
        <v>0</v>
      </c>
    </row>
    <row r="102" ht="12.75">
      <c r="C102" s="3" t="s">
        <v>172</v>
      </c>
    </row>
    <row r="103" spans="1:6" ht="12.75">
      <c r="A103" s="42" t="s">
        <v>237</v>
      </c>
      <c r="B103" s="42"/>
      <c r="C103" s="42"/>
      <c r="D103" s="42"/>
      <c r="E103" s="42"/>
      <c r="F103" s="42"/>
    </row>
    <row r="104" spans="1:9" s="30" customFormat="1" ht="12.75">
      <c r="A104" s="42" t="s">
        <v>180</v>
      </c>
      <c r="B104" s="42"/>
      <c r="C104" s="42"/>
      <c r="D104" s="42"/>
      <c r="E104" s="42"/>
      <c r="F104" s="42"/>
      <c r="G104" s="29"/>
      <c r="H104" s="29"/>
      <c r="I104" s="29"/>
    </row>
    <row r="105" spans="1:9" s="26" customFormat="1" ht="38.25">
      <c r="A105" s="25">
        <v>59</v>
      </c>
      <c r="B105" s="26" t="s">
        <v>181</v>
      </c>
      <c r="C105" s="28" t="s">
        <v>182</v>
      </c>
      <c r="D105" s="27">
        <v>46</v>
      </c>
      <c r="E105" s="26" t="s">
        <v>22</v>
      </c>
      <c r="F105" s="23"/>
      <c r="G105" s="23"/>
      <c r="H105" s="23">
        <f>ROUND(D105*F105,0)</f>
        <v>0</v>
      </c>
      <c r="I105" s="23">
        <f>ROUND(D105*G105,0)</f>
        <v>0</v>
      </c>
    </row>
    <row r="106" spans="1:9" s="26" customFormat="1" ht="12.75">
      <c r="A106" s="25"/>
      <c r="D106" s="27"/>
      <c r="F106" s="27"/>
      <c r="G106" s="27"/>
      <c r="H106" s="27"/>
      <c r="I106" s="27"/>
    </row>
    <row r="107" spans="1:9" s="30" customFormat="1" ht="12.75">
      <c r="A107" s="42" t="s">
        <v>183</v>
      </c>
      <c r="B107" s="42"/>
      <c r="C107" s="42"/>
      <c r="D107" s="42"/>
      <c r="E107" s="42"/>
      <c r="F107" s="42"/>
      <c r="G107" s="29"/>
      <c r="H107" s="29"/>
      <c r="I107" s="29"/>
    </row>
    <row r="108" spans="1:9" s="26" customFormat="1" ht="38.25">
      <c r="A108" s="25">
        <v>60</v>
      </c>
      <c r="B108" s="26" t="s">
        <v>184</v>
      </c>
      <c r="C108" s="28" t="s">
        <v>185</v>
      </c>
      <c r="D108" s="27">
        <v>3</v>
      </c>
      <c r="E108" s="26" t="s">
        <v>14</v>
      </c>
      <c r="F108" s="23"/>
      <c r="G108" s="23"/>
      <c r="H108" s="23">
        <f>ROUND(D108*F108,0)</f>
        <v>0</v>
      </c>
      <c r="I108" s="23">
        <f>ROUND(D108*G108,0)</f>
        <v>0</v>
      </c>
    </row>
    <row r="109" spans="1:9" s="26" customFormat="1" ht="12.75">
      <c r="A109" s="25"/>
      <c r="D109" s="27"/>
      <c r="F109" s="23"/>
      <c r="G109" s="23"/>
      <c r="H109" s="23"/>
      <c r="I109" s="23"/>
    </row>
    <row r="110" spans="1:9" s="26" customFormat="1" ht="63.75">
      <c r="A110" s="25">
        <v>61</v>
      </c>
      <c r="B110" s="26" t="s">
        <v>186</v>
      </c>
      <c r="C110" s="28" t="s">
        <v>187</v>
      </c>
      <c r="D110" s="27">
        <v>36</v>
      </c>
      <c r="E110" s="26" t="s">
        <v>14</v>
      </c>
      <c r="F110" s="23"/>
      <c r="G110" s="23"/>
      <c r="H110" s="23">
        <f>ROUND(D110*F110,0)</f>
        <v>0</v>
      </c>
      <c r="I110" s="23">
        <f>ROUND(D110*G110,0)</f>
        <v>0</v>
      </c>
    </row>
    <row r="111" spans="1:9" s="26" customFormat="1" ht="12.75">
      <c r="A111" s="25"/>
      <c r="D111" s="27"/>
      <c r="F111" s="23"/>
      <c r="G111" s="23"/>
      <c r="H111" s="23"/>
      <c r="I111" s="23"/>
    </row>
    <row r="112" spans="1:9" s="26" customFormat="1" ht="76.5">
      <c r="A112" s="25">
        <v>62</v>
      </c>
      <c r="B112" s="26" t="s">
        <v>188</v>
      </c>
      <c r="C112" s="28" t="s">
        <v>189</v>
      </c>
      <c r="D112" s="27">
        <v>18</v>
      </c>
      <c r="E112" s="26" t="s">
        <v>14</v>
      </c>
      <c r="F112" s="23"/>
      <c r="G112" s="23"/>
      <c r="H112" s="23">
        <f>ROUND(D112*F112,0)</f>
        <v>0</v>
      </c>
      <c r="I112" s="23">
        <f>ROUND(D112*G112,0)</f>
        <v>0</v>
      </c>
    </row>
    <row r="113" spans="1:9" s="26" customFormat="1" ht="12.75">
      <c r="A113" s="25"/>
      <c r="D113" s="27"/>
      <c r="F113" s="23"/>
      <c r="G113" s="23"/>
      <c r="H113" s="23"/>
      <c r="I113" s="23"/>
    </row>
    <row r="114" spans="1:9" s="26" customFormat="1" ht="76.5">
      <c r="A114" s="25">
        <v>63</v>
      </c>
      <c r="B114" s="26" t="s">
        <v>190</v>
      </c>
      <c r="C114" s="28" t="s">
        <v>191</v>
      </c>
      <c r="D114" s="27">
        <v>18</v>
      </c>
      <c r="E114" s="26" t="s">
        <v>14</v>
      </c>
      <c r="F114" s="23"/>
      <c r="G114" s="23"/>
      <c r="H114" s="23">
        <f>ROUND(D114*F114,0)</f>
        <v>0</v>
      </c>
      <c r="I114" s="23">
        <f>ROUND(D114*G114,0)</f>
        <v>0</v>
      </c>
    </row>
    <row r="115" spans="1:9" s="26" customFormat="1" ht="12.75">
      <c r="A115" s="25"/>
      <c r="D115" s="27"/>
      <c r="F115" s="23"/>
      <c r="G115" s="23"/>
      <c r="H115" s="23"/>
      <c r="I115" s="23"/>
    </row>
    <row r="116" spans="1:9" s="26" customFormat="1" ht="38.25">
      <c r="A116" s="25">
        <v>64</v>
      </c>
      <c r="B116" s="26" t="s">
        <v>192</v>
      </c>
      <c r="C116" s="28" t="s">
        <v>193</v>
      </c>
      <c r="D116" s="27">
        <v>18</v>
      </c>
      <c r="E116" s="26" t="s">
        <v>14</v>
      </c>
      <c r="F116" s="23"/>
      <c r="G116" s="23"/>
      <c r="H116" s="23">
        <f>ROUND(D116*F116,0)</f>
        <v>0</v>
      </c>
      <c r="I116" s="23">
        <f>ROUND(D116*G116,0)</f>
        <v>0</v>
      </c>
    </row>
    <row r="117" spans="1:9" s="26" customFormat="1" ht="12.75">
      <c r="A117" s="25"/>
      <c r="D117" s="27"/>
      <c r="F117" s="27"/>
      <c r="G117" s="27"/>
      <c r="H117" s="27"/>
      <c r="I117" s="27"/>
    </row>
    <row r="118" spans="1:9" s="26" customFormat="1" ht="25.5">
      <c r="A118" s="25">
        <v>65</v>
      </c>
      <c r="B118" s="26" t="s">
        <v>194</v>
      </c>
      <c r="C118" s="28" t="s">
        <v>195</v>
      </c>
      <c r="D118" s="27">
        <v>2</v>
      </c>
      <c r="E118" s="26" t="s">
        <v>14</v>
      </c>
      <c r="F118" s="23"/>
      <c r="G118" s="23"/>
      <c r="H118" s="23">
        <f>ROUND(D118*F118,0)</f>
        <v>0</v>
      </c>
      <c r="I118" s="23">
        <f>ROUND(D118*G118,0)</f>
        <v>0</v>
      </c>
    </row>
    <row r="119" spans="1:9" s="26" customFormat="1" ht="12.75">
      <c r="A119" s="25"/>
      <c r="D119" s="27"/>
      <c r="F119" s="27"/>
      <c r="G119" s="27"/>
      <c r="H119" s="27"/>
      <c r="I119" s="27"/>
    </row>
    <row r="120" spans="1:9" s="30" customFormat="1" ht="12.75">
      <c r="A120" s="42" t="s">
        <v>95</v>
      </c>
      <c r="B120" s="42"/>
      <c r="C120" s="42"/>
      <c r="D120" s="42"/>
      <c r="E120" s="42"/>
      <c r="F120" s="42"/>
      <c r="G120" s="29"/>
      <c r="H120" s="29"/>
      <c r="I120" s="29"/>
    </row>
    <row r="121" spans="1:9" s="26" customFormat="1" ht="25.5">
      <c r="A121" s="25">
        <v>66</v>
      </c>
      <c r="B121" s="26" t="s">
        <v>196</v>
      </c>
      <c r="C121" s="28" t="s">
        <v>197</v>
      </c>
      <c r="D121" s="27">
        <v>14</v>
      </c>
      <c r="E121" s="26" t="s">
        <v>11</v>
      </c>
      <c r="F121" s="23"/>
      <c r="G121" s="23"/>
      <c r="H121" s="23">
        <f>ROUND(D121*F121,0)</f>
        <v>0</v>
      </c>
      <c r="I121" s="23">
        <f>ROUND(D121*G121,0)</f>
        <v>0</v>
      </c>
    </row>
    <row r="122" spans="1:9" s="26" customFormat="1" ht="12.75">
      <c r="A122" s="25"/>
      <c r="D122" s="27"/>
      <c r="F122" s="27"/>
      <c r="G122" s="27"/>
      <c r="H122" s="27"/>
      <c r="I122" s="27"/>
    </row>
    <row r="123" spans="1:9" s="30" customFormat="1" ht="12.75" customHeight="1">
      <c r="A123" s="42" t="s">
        <v>198</v>
      </c>
      <c r="B123" s="42"/>
      <c r="C123" s="42"/>
      <c r="D123" s="42"/>
      <c r="E123" s="42"/>
      <c r="F123" s="42"/>
      <c r="G123" s="29"/>
      <c r="H123" s="29"/>
      <c r="I123" s="29"/>
    </row>
    <row r="124" spans="1:9" s="26" customFormat="1" ht="38.25">
      <c r="A124" s="25">
        <v>67</v>
      </c>
      <c r="B124" s="26" t="s">
        <v>199</v>
      </c>
      <c r="C124" s="28" t="s">
        <v>200</v>
      </c>
      <c r="D124" s="27">
        <v>46</v>
      </c>
      <c r="E124" s="26" t="s">
        <v>22</v>
      </c>
      <c r="F124" s="23"/>
      <c r="G124" s="23"/>
      <c r="H124" s="23">
        <f>ROUND(D124*F124,0)</f>
        <v>0</v>
      </c>
      <c r="I124" s="23">
        <f>ROUND(D124*G124,0)</f>
        <v>0</v>
      </c>
    </row>
    <row r="125" spans="1:9" s="26" customFormat="1" ht="12.75">
      <c r="A125" s="25"/>
      <c r="D125" s="27"/>
      <c r="F125" s="27"/>
      <c r="G125" s="27"/>
      <c r="H125" s="27"/>
      <c r="I125" s="27"/>
    </row>
    <row r="126" spans="1:9" s="30" customFormat="1" ht="12.75">
      <c r="A126" s="42" t="s">
        <v>201</v>
      </c>
      <c r="B126" s="42"/>
      <c r="C126" s="42"/>
      <c r="D126" s="42"/>
      <c r="E126" s="42"/>
      <c r="F126" s="42"/>
      <c r="G126" s="29"/>
      <c r="H126" s="29"/>
      <c r="I126" s="29"/>
    </row>
    <row r="127" spans="1:9" s="26" customFormat="1" ht="12.75">
      <c r="A127" s="25">
        <v>68</v>
      </c>
      <c r="B127" s="26" t="s">
        <v>202</v>
      </c>
      <c r="C127" s="28" t="s">
        <v>203</v>
      </c>
      <c r="D127" s="27">
        <v>6</v>
      </c>
      <c r="E127" s="26" t="s">
        <v>17</v>
      </c>
      <c r="F127" s="23"/>
      <c r="G127" s="23"/>
      <c r="H127" s="23">
        <f>ROUND(D127*F127,0)</f>
        <v>0</v>
      </c>
      <c r="I127" s="23">
        <f>ROUND(D127*G127,0)</f>
        <v>0</v>
      </c>
    </row>
    <row r="128" spans="1:9" s="26" customFormat="1" ht="12.75">
      <c r="A128" s="25"/>
      <c r="D128" s="27"/>
      <c r="F128" s="27"/>
      <c r="G128" s="27"/>
      <c r="H128" s="27"/>
      <c r="I128" s="27"/>
    </row>
    <row r="129" spans="1:9" s="30" customFormat="1" ht="12.75">
      <c r="A129" s="42" t="s">
        <v>178</v>
      </c>
      <c r="B129" s="42"/>
      <c r="C129" s="42"/>
      <c r="D129" s="42"/>
      <c r="E129" s="42"/>
      <c r="F129" s="42"/>
      <c r="G129" s="29"/>
      <c r="H129" s="29"/>
      <c r="I129" s="29"/>
    </row>
    <row r="130" spans="1:9" s="26" customFormat="1" ht="25.5">
      <c r="A130" s="25">
        <v>68</v>
      </c>
      <c r="B130" s="26" t="s">
        <v>204</v>
      </c>
      <c r="C130" s="28" t="s">
        <v>205</v>
      </c>
      <c r="D130" s="27">
        <v>324</v>
      </c>
      <c r="E130" s="26" t="s">
        <v>17</v>
      </c>
      <c r="F130" s="23"/>
      <c r="G130" s="23"/>
      <c r="H130" s="23">
        <f>ROUND(D130*F130,0)</f>
        <v>0</v>
      </c>
      <c r="I130" s="23">
        <f>ROUND(D130*G130,0)</f>
        <v>0</v>
      </c>
    </row>
    <row r="131" spans="1:9" s="26" customFormat="1" ht="12.75">
      <c r="A131" s="25"/>
      <c r="D131" s="27"/>
      <c r="F131" s="27"/>
      <c r="G131" s="27"/>
      <c r="H131" s="27"/>
      <c r="I131" s="27"/>
    </row>
    <row r="132" spans="1:9" s="30" customFormat="1" ht="12.75">
      <c r="A132" s="42" t="s">
        <v>206</v>
      </c>
      <c r="B132" s="42"/>
      <c r="C132" s="42"/>
      <c r="D132" s="42"/>
      <c r="E132" s="42"/>
      <c r="F132" s="42"/>
      <c r="G132" s="29"/>
      <c r="H132" s="29"/>
      <c r="I132" s="29"/>
    </row>
    <row r="133" spans="1:9" s="26" customFormat="1" ht="38.25">
      <c r="A133" s="25">
        <v>69</v>
      </c>
      <c r="B133" s="26" t="s">
        <v>207</v>
      </c>
      <c r="C133" s="28" t="s">
        <v>208</v>
      </c>
      <c r="D133" s="27">
        <v>114</v>
      </c>
      <c r="E133" s="26" t="s">
        <v>22</v>
      </c>
      <c r="F133" s="23"/>
      <c r="G133" s="23"/>
      <c r="H133" s="23">
        <f>ROUND(D133*F133,0)</f>
        <v>0</v>
      </c>
      <c r="I133" s="23">
        <f>ROUND(D133*G133,0)</f>
        <v>0</v>
      </c>
    </row>
    <row r="134" spans="1:9" s="26" customFormat="1" ht="12.75">
      <c r="A134" s="25"/>
      <c r="D134" s="27"/>
      <c r="F134" s="23"/>
      <c r="G134" s="23"/>
      <c r="H134" s="23"/>
      <c r="I134" s="23"/>
    </row>
    <row r="135" spans="1:9" s="26" customFormat="1" ht="89.25">
      <c r="A135" s="25">
        <v>70</v>
      </c>
      <c r="B135" s="26" t="s">
        <v>209</v>
      </c>
      <c r="C135" s="28" t="s">
        <v>210</v>
      </c>
      <c r="D135" s="27">
        <v>58</v>
      </c>
      <c r="E135" s="26" t="s">
        <v>22</v>
      </c>
      <c r="F135" s="23"/>
      <c r="G135" s="23"/>
      <c r="H135" s="23">
        <f>ROUND(D135*F135,0)</f>
        <v>0</v>
      </c>
      <c r="I135" s="23">
        <f>ROUND(D135*G135,0)</f>
        <v>0</v>
      </c>
    </row>
    <row r="136" spans="1:9" s="26" customFormat="1" ht="63.75">
      <c r="A136" s="25"/>
      <c r="C136" s="28" t="s">
        <v>211</v>
      </c>
      <c r="D136" s="27"/>
      <c r="F136" s="23"/>
      <c r="G136" s="23"/>
      <c r="H136" s="23"/>
      <c r="I136" s="23"/>
    </row>
    <row r="137" spans="1:9" s="26" customFormat="1" ht="12.75">
      <c r="A137" s="25"/>
      <c r="D137" s="27"/>
      <c r="F137" s="23"/>
      <c r="G137" s="23"/>
      <c r="H137" s="23"/>
      <c r="I137" s="23"/>
    </row>
    <row r="138" spans="1:9" s="26" customFormat="1" ht="89.25">
      <c r="A138" s="25">
        <v>71</v>
      </c>
      <c r="B138" s="26" t="s">
        <v>212</v>
      </c>
      <c r="C138" s="28" t="s">
        <v>210</v>
      </c>
      <c r="D138" s="27">
        <v>24</v>
      </c>
      <c r="E138" s="26" t="s">
        <v>22</v>
      </c>
      <c r="F138" s="23"/>
      <c r="G138" s="23"/>
      <c r="H138" s="23">
        <f>ROUND(D138*F138,0)</f>
        <v>0</v>
      </c>
      <c r="I138" s="23">
        <f>ROUND(D138*G138,0)</f>
        <v>0</v>
      </c>
    </row>
    <row r="139" spans="1:9" s="26" customFormat="1" ht="63.75">
      <c r="A139" s="25"/>
      <c r="C139" s="28" t="s">
        <v>213</v>
      </c>
      <c r="D139" s="27"/>
      <c r="F139" s="23"/>
      <c r="G139" s="23"/>
      <c r="H139" s="23"/>
      <c r="I139" s="23"/>
    </row>
    <row r="140" spans="1:9" s="26" customFormat="1" ht="12.75">
      <c r="A140" s="25"/>
      <c r="D140" s="27"/>
      <c r="F140" s="23"/>
      <c r="G140" s="23"/>
      <c r="H140" s="23"/>
      <c r="I140" s="23"/>
    </row>
    <row r="141" spans="1:9" s="26" customFormat="1" ht="89.25">
      <c r="A141" s="25">
        <v>72</v>
      </c>
      <c r="B141" s="26" t="s">
        <v>214</v>
      </c>
      <c r="C141" s="28" t="s">
        <v>215</v>
      </c>
      <c r="D141" s="27">
        <v>84</v>
      </c>
      <c r="E141" s="26" t="s">
        <v>22</v>
      </c>
      <c r="F141" s="23"/>
      <c r="G141" s="23"/>
      <c r="H141" s="23">
        <f>ROUND(D141*F141,0)</f>
        <v>0</v>
      </c>
      <c r="I141" s="23">
        <f>ROUND(D141*G141,0)</f>
        <v>0</v>
      </c>
    </row>
    <row r="142" spans="1:9" s="26" customFormat="1" ht="25.5">
      <c r="A142" s="25"/>
      <c r="C142" s="28" t="s">
        <v>216</v>
      </c>
      <c r="D142" s="27"/>
      <c r="F142" s="23"/>
      <c r="G142" s="23"/>
      <c r="H142" s="23"/>
      <c r="I142" s="23"/>
    </row>
    <row r="143" spans="1:9" s="26" customFormat="1" ht="12.75">
      <c r="A143" s="25"/>
      <c r="D143" s="27"/>
      <c r="F143" s="23"/>
      <c r="G143" s="23"/>
      <c r="H143" s="23"/>
      <c r="I143" s="23"/>
    </row>
    <row r="144" spans="1:9" s="26" customFormat="1" ht="89.25">
      <c r="A144" s="25">
        <v>73</v>
      </c>
      <c r="B144" s="26" t="s">
        <v>217</v>
      </c>
      <c r="C144" s="28" t="s">
        <v>218</v>
      </c>
      <c r="D144" s="27">
        <v>32</v>
      </c>
      <c r="E144" s="26" t="s">
        <v>22</v>
      </c>
      <c r="F144" s="23"/>
      <c r="G144" s="23"/>
      <c r="H144" s="23">
        <f>ROUND(D144*F144,0)</f>
        <v>0</v>
      </c>
      <c r="I144" s="23">
        <f>ROUND(D144*G144,0)</f>
        <v>0</v>
      </c>
    </row>
    <row r="145" spans="1:9" s="26" customFormat="1" ht="25.5">
      <c r="A145" s="25"/>
      <c r="C145" s="28" t="s">
        <v>219</v>
      </c>
      <c r="D145" s="27"/>
      <c r="F145" s="23"/>
      <c r="G145" s="23"/>
      <c r="H145" s="23"/>
      <c r="I145" s="23"/>
    </row>
    <row r="146" spans="1:9" s="26" customFormat="1" ht="12.75">
      <c r="A146" s="25"/>
      <c r="D146" s="27"/>
      <c r="F146" s="23"/>
      <c r="G146" s="23"/>
      <c r="H146" s="23"/>
      <c r="I146" s="23"/>
    </row>
    <row r="147" spans="1:9" s="26" customFormat="1" ht="38.25">
      <c r="A147" s="25">
        <v>74</v>
      </c>
      <c r="B147" s="26" t="s">
        <v>220</v>
      </c>
      <c r="C147" s="28" t="s">
        <v>221</v>
      </c>
      <c r="D147" s="27">
        <v>36</v>
      </c>
      <c r="E147" s="26" t="s">
        <v>11</v>
      </c>
      <c r="F147" s="23"/>
      <c r="G147" s="23"/>
      <c r="H147" s="23">
        <f>ROUND(D147*F147,0)</f>
        <v>0</v>
      </c>
      <c r="I147" s="23">
        <f>ROUND(D147*G147,0)</f>
        <v>0</v>
      </c>
    </row>
    <row r="148" spans="1:9" s="26" customFormat="1" ht="12.75">
      <c r="A148" s="25"/>
      <c r="D148" s="27"/>
      <c r="F148" s="23"/>
      <c r="G148" s="23"/>
      <c r="H148" s="23"/>
      <c r="I148" s="23"/>
    </row>
    <row r="149" spans="1:9" s="26" customFormat="1" ht="38.25">
      <c r="A149" s="25">
        <v>75</v>
      </c>
      <c r="B149" s="26" t="s">
        <v>222</v>
      </c>
      <c r="C149" s="28" t="s">
        <v>223</v>
      </c>
      <c r="D149" s="27">
        <v>12</v>
      </c>
      <c r="E149" s="26" t="s">
        <v>11</v>
      </c>
      <c r="F149" s="23"/>
      <c r="G149" s="23"/>
      <c r="H149" s="23">
        <f>ROUND(D149*F149,0)</f>
        <v>0</v>
      </c>
      <c r="I149" s="23">
        <f>ROUND(D149*G149,0)</f>
        <v>0</v>
      </c>
    </row>
    <row r="150" spans="1:9" s="26" customFormat="1" ht="12.75">
      <c r="A150" s="25"/>
      <c r="D150" s="27"/>
      <c r="F150" s="23"/>
      <c r="G150" s="23"/>
      <c r="H150" s="23"/>
      <c r="I150" s="23"/>
    </row>
    <row r="151" spans="1:9" s="26" customFormat="1" ht="38.25">
      <c r="A151" s="25">
        <v>76</v>
      </c>
      <c r="B151" s="26" t="s">
        <v>224</v>
      </c>
      <c r="C151" s="28" t="s">
        <v>225</v>
      </c>
      <c r="D151" s="27">
        <v>16</v>
      </c>
      <c r="E151" s="26" t="s">
        <v>11</v>
      </c>
      <c r="F151" s="23"/>
      <c r="G151" s="23"/>
      <c r="H151" s="23">
        <f>ROUND(D151*F151,0)</f>
        <v>0</v>
      </c>
      <c r="I151" s="23">
        <f>ROUND(D151*G151,0)</f>
        <v>0</v>
      </c>
    </row>
    <row r="152" spans="1:9" s="26" customFormat="1" ht="12.75">
      <c r="A152" s="25"/>
      <c r="D152" s="27"/>
      <c r="F152" s="23"/>
      <c r="G152" s="23"/>
      <c r="H152" s="23"/>
      <c r="I152" s="23"/>
    </row>
    <row r="153" spans="1:9" s="26" customFormat="1" ht="25.5">
      <c r="A153" s="25">
        <v>77</v>
      </c>
      <c r="B153" s="26" t="s">
        <v>226</v>
      </c>
      <c r="C153" s="28" t="s">
        <v>227</v>
      </c>
      <c r="D153" s="27">
        <v>1</v>
      </c>
      <c r="E153" s="26" t="s">
        <v>11</v>
      </c>
      <c r="F153" s="23"/>
      <c r="G153" s="23"/>
      <c r="H153" s="23">
        <f>ROUND(D153*F153,0)</f>
        <v>0</v>
      </c>
      <c r="I153" s="23">
        <f>ROUND(D153*G153,0)</f>
        <v>0</v>
      </c>
    </row>
    <row r="154" spans="1:9" s="26" customFormat="1" ht="12.75">
      <c r="A154" s="25"/>
      <c r="D154" s="27"/>
      <c r="F154" s="23"/>
      <c r="G154" s="23"/>
      <c r="H154" s="23"/>
      <c r="I154" s="23"/>
    </row>
    <row r="155" spans="1:9" s="26" customFormat="1" ht="89.25">
      <c r="A155" s="25">
        <v>78</v>
      </c>
      <c r="B155" s="26" t="s">
        <v>228</v>
      </c>
      <c r="C155" s="28" t="s">
        <v>229</v>
      </c>
      <c r="D155" s="27">
        <v>14</v>
      </c>
      <c r="E155" s="26" t="s">
        <v>22</v>
      </c>
      <c r="F155" s="23"/>
      <c r="G155" s="23"/>
      <c r="H155" s="23">
        <f>ROUND(D155*F155,0)</f>
        <v>0</v>
      </c>
      <c r="I155" s="23">
        <f>ROUND(D155*G155,0)</f>
        <v>0</v>
      </c>
    </row>
    <row r="156" spans="1:9" s="26" customFormat="1" ht="12.75">
      <c r="A156" s="25"/>
      <c r="D156" s="27"/>
      <c r="F156" s="23"/>
      <c r="G156" s="23"/>
      <c r="H156" s="23"/>
      <c r="I156" s="23"/>
    </row>
    <row r="157" spans="1:9" s="26" customFormat="1" ht="89.25">
      <c r="A157" s="25">
        <v>79</v>
      </c>
      <c r="B157" s="26" t="s">
        <v>230</v>
      </c>
      <c r="C157" s="28" t="s">
        <v>231</v>
      </c>
      <c r="D157" s="27">
        <v>32</v>
      </c>
      <c r="E157" s="26" t="s">
        <v>22</v>
      </c>
      <c r="F157" s="23"/>
      <c r="G157" s="23"/>
      <c r="H157" s="23">
        <f>ROUND(D157*F157,0)</f>
        <v>0</v>
      </c>
      <c r="I157" s="23">
        <f>ROUND(D157*G157,0)</f>
        <v>0</v>
      </c>
    </row>
    <row r="158" spans="1:9" s="26" customFormat="1" ht="12.75">
      <c r="A158" s="25"/>
      <c r="D158" s="27"/>
      <c r="F158" s="27"/>
      <c r="G158" s="27"/>
      <c r="H158" s="27"/>
      <c r="I158" s="27"/>
    </row>
    <row r="159" spans="1:9" s="30" customFormat="1" ht="12.75">
      <c r="A159" s="42" t="s">
        <v>232</v>
      </c>
      <c r="B159" s="42"/>
      <c r="C159" s="42"/>
      <c r="D159" s="42"/>
      <c r="E159" s="42"/>
      <c r="F159" s="42"/>
      <c r="G159" s="29"/>
      <c r="H159" s="29"/>
      <c r="I159" s="29"/>
    </row>
    <row r="160" spans="1:9" s="26" customFormat="1" ht="25.5">
      <c r="A160" s="25">
        <v>80</v>
      </c>
      <c r="B160" s="26" t="s">
        <v>233</v>
      </c>
      <c r="C160" s="28" t="s">
        <v>234</v>
      </c>
      <c r="D160" s="27">
        <v>6</v>
      </c>
      <c r="E160" s="26" t="s">
        <v>11</v>
      </c>
      <c r="F160" s="23"/>
      <c r="G160" s="23"/>
      <c r="H160" s="23">
        <f>ROUND(D160*F160,0)</f>
        <v>0</v>
      </c>
      <c r="I160" s="23">
        <f>ROUND(D160*G160,0)</f>
        <v>0</v>
      </c>
    </row>
    <row r="161" spans="1:9" s="26" customFormat="1" ht="12.75">
      <c r="A161" s="25"/>
      <c r="D161" s="27"/>
      <c r="F161" s="23"/>
      <c r="G161" s="23"/>
      <c r="H161" s="23"/>
      <c r="I161" s="23"/>
    </row>
    <row r="162" spans="1:9" s="26" customFormat="1" ht="51">
      <c r="A162" s="25">
        <v>81</v>
      </c>
      <c r="B162" s="26" t="s">
        <v>235</v>
      </c>
      <c r="C162" s="28" t="s">
        <v>236</v>
      </c>
      <c r="D162" s="27">
        <v>8</v>
      </c>
      <c r="E162" s="26" t="s">
        <v>11</v>
      </c>
      <c r="F162" s="23"/>
      <c r="G162" s="23"/>
      <c r="H162" s="23">
        <f>ROUND(D162*F162,0)</f>
        <v>0</v>
      </c>
      <c r="I162" s="23">
        <f>ROUND(D162*G162,0)</f>
        <v>0</v>
      </c>
    </row>
    <row r="163" ht="12.75">
      <c r="C163" s="3"/>
    </row>
    <row r="164" spans="1:9" s="9" customFormat="1" ht="12.75">
      <c r="A164" s="7"/>
      <c r="B164" s="4"/>
      <c r="C164" s="4" t="s">
        <v>101</v>
      </c>
      <c r="D164" s="5"/>
      <c r="E164" s="4"/>
      <c r="F164" s="21"/>
      <c r="G164" s="21"/>
      <c r="H164" s="21">
        <f>SUM(H3:H163)</f>
        <v>0</v>
      </c>
      <c r="I164" s="21">
        <f>SUM(I3:I163)</f>
        <v>0</v>
      </c>
    </row>
  </sheetData>
  <sheetProtection/>
  <mergeCells count="18">
    <mergeCell ref="A57:F57"/>
    <mergeCell ref="A40:F40"/>
    <mergeCell ref="A51:F51"/>
    <mergeCell ref="A53:F53"/>
    <mergeCell ref="A2:F2"/>
    <mergeCell ref="A16:F16"/>
    <mergeCell ref="A18:F18"/>
    <mergeCell ref="A33:F33"/>
    <mergeCell ref="A4:D4"/>
    <mergeCell ref="A159:F159"/>
    <mergeCell ref="A103:F103"/>
    <mergeCell ref="A123:F123"/>
    <mergeCell ref="A126:F126"/>
    <mergeCell ref="A129:F129"/>
    <mergeCell ref="A132:F132"/>
    <mergeCell ref="A104:F104"/>
    <mergeCell ref="A107:F107"/>
    <mergeCell ref="A120:F120"/>
  </mergeCells>
  <printOptions horizontalCentered="1"/>
  <pageMargins left="0.5905511811023623" right="0.5905511811023623" top="0.984251968503937" bottom="0.984251968503937" header="0.4330708661417323" footer="0.4330708661417323"/>
  <pageSetup fitToHeight="0" fitToWidth="1" horizontalDpi="600" verticalDpi="600" orientation="portrait" paperSize="9" scale="91" r:id="rId1"/>
  <headerFooter alignWithMargins="0">
    <oddHeader>&amp;C&amp;F&amp;R&amp;A</oddHeader>
    <oddFooter>&amp;C&amp;P/&amp;N&amp;R2016. május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4">
      <selection activeCell="C14" sqref="C14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3" customWidth="1"/>
    <col min="8" max="9" width="10.28125" style="23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21" t="s">
        <v>5</v>
      </c>
      <c r="G1" s="21" t="s">
        <v>6</v>
      </c>
      <c r="H1" s="21" t="s">
        <v>7</v>
      </c>
      <c r="I1" s="21" t="s">
        <v>8</v>
      </c>
    </row>
    <row r="2" spans="1:9" s="2" customFormat="1" ht="12.75">
      <c r="A2" s="43" t="s">
        <v>9</v>
      </c>
      <c r="B2" s="43"/>
      <c r="C2" s="43"/>
      <c r="D2" s="43"/>
      <c r="E2" s="43"/>
      <c r="F2" s="43"/>
      <c r="G2" s="22"/>
      <c r="H2" s="22"/>
      <c r="I2" s="22"/>
    </row>
    <row r="3" spans="1:9" ht="15.75" customHeight="1">
      <c r="A3" s="8" t="s">
        <v>238</v>
      </c>
      <c r="B3" s="1" t="s">
        <v>103</v>
      </c>
      <c r="C3" s="3" t="s">
        <v>104</v>
      </c>
      <c r="D3" s="6">
        <v>1</v>
      </c>
      <c r="E3" s="1" t="s">
        <v>11</v>
      </c>
      <c r="H3" s="23">
        <f>ROUND(D3*F3,0)</f>
        <v>0</v>
      </c>
      <c r="I3" s="23">
        <f>ROUND(D3*G3,0)</f>
        <v>0</v>
      </c>
    </row>
    <row r="4" spans="1:4" ht="15.75" customHeight="1">
      <c r="A4" s="44" t="s">
        <v>239</v>
      </c>
      <c r="B4" s="44"/>
      <c r="C4" s="44"/>
      <c r="D4" s="44"/>
    </row>
    <row r="5" spans="1:9" ht="15.75" customHeight="1">
      <c r="A5" s="8" t="s">
        <v>240</v>
      </c>
      <c r="B5" s="1" t="s">
        <v>13</v>
      </c>
      <c r="C5" s="3" t="s">
        <v>15</v>
      </c>
      <c r="D5" s="6">
        <v>1.2</v>
      </c>
      <c r="E5" s="1" t="s">
        <v>14</v>
      </c>
      <c r="H5" s="23">
        <f>ROUND(D5*F5,0)</f>
        <v>0</v>
      </c>
      <c r="I5" s="23">
        <f>ROUND(D5*G5,0)</f>
        <v>0</v>
      </c>
    </row>
    <row r="6" spans="1:9" ht="63.75">
      <c r="A6" s="8" t="s">
        <v>241</v>
      </c>
      <c r="B6" s="1" t="s">
        <v>19</v>
      </c>
      <c r="C6" s="3" t="s">
        <v>105</v>
      </c>
      <c r="D6" s="6">
        <v>22.5</v>
      </c>
      <c r="E6" s="1" t="s">
        <v>17</v>
      </c>
      <c r="H6" s="23">
        <f>ROUND(D6*F6,0)</f>
        <v>0</v>
      </c>
      <c r="I6" s="23">
        <f>ROUND(D6*G6,0)</f>
        <v>0</v>
      </c>
    </row>
    <row r="7" spans="1:9" s="2" customFormat="1" ht="12.75">
      <c r="A7" s="43" t="s">
        <v>40</v>
      </c>
      <c r="B7" s="43"/>
      <c r="C7" s="43"/>
      <c r="D7" s="43"/>
      <c r="E7" s="43"/>
      <c r="F7" s="43"/>
      <c r="G7" s="22"/>
      <c r="H7" s="22"/>
      <c r="I7" s="22"/>
    </row>
    <row r="8" spans="3:9" ht="12.75">
      <c r="C8" s="3"/>
      <c r="E8" s="1" t="s">
        <v>17</v>
      </c>
      <c r="H8" s="23">
        <f>ROUND(D8*F8,0)</f>
        <v>0</v>
      </c>
      <c r="I8" s="23">
        <f>ROUND(D8*G8,0)</f>
        <v>0</v>
      </c>
    </row>
    <row r="9" spans="1:9" s="2" customFormat="1" ht="12.75">
      <c r="A9" s="43" t="s">
        <v>95</v>
      </c>
      <c r="B9" s="43"/>
      <c r="C9" s="43"/>
      <c r="D9" s="43"/>
      <c r="E9" s="43"/>
      <c r="F9" s="43"/>
      <c r="G9" s="22"/>
      <c r="H9" s="22"/>
      <c r="I9" s="22"/>
    </row>
    <row r="10" spans="1:9" ht="76.5">
      <c r="A10" s="8">
        <v>5</v>
      </c>
      <c r="B10" s="1" t="s">
        <v>96</v>
      </c>
      <c r="C10" s="3" t="s">
        <v>244</v>
      </c>
      <c r="D10" s="6">
        <v>476.3</v>
      </c>
      <c r="E10" s="1" t="s">
        <v>17</v>
      </c>
      <c r="H10" s="23">
        <f>ROUND(D10*F10,0)</f>
        <v>0</v>
      </c>
      <c r="I10" s="23">
        <f>ROUND(D10*G10,0)</f>
        <v>0</v>
      </c>
    </row>
    <row r="11" ht="25.5">
      <c r="C11" s="3" t="s">
        <v>106</v>
      </c>
    </row>
    <row r="12" spans="1:9" ht="76.5">
      <c r="A12" s="8">
        <v>6</v>
      </c>
      <c r="B12" s="1" t="s">
        <v>98</v>
      </c>
      <c r="C12" s="3" t="s">
        <v>245</v>
      </c>
      <c r="D12" s="6">
        <v>95.3</v>
      </c>
      <c r="E12" s="1" t="s">
        <v>17</v>
      </c>
      <c r="H12" s="23">
        <f>ROUND(D12*F12,0)</f>
        <v>0</v>
      </c>
      <c r="I12" s="23">
        <f>ROUND(D12*G12,0)</f>
        <v>0</v>
      </c>
    </row>
    <row r="13" ht="12.75">
      <c r="C13" s="3" t="s">
        <v>107</v>
      </c>
    </row>
    <row r="14" spans="1:9" ht="90.75">
      <c r="A14" s="8">
        <v>7</v>
      </c>
      <c r="B14" s="1" t="s">
        <v>108</v>
      </c>
      <c r="C14" s="3" t="s">
        <v>246</v>
      </c>
      <c r="D14" s="6">
        <v>16</v>
      </c>
      <c r="E14" s="1" t="s">
        <v>17</v>
      </c>
      <c r="H14" s="23">
        <f>ROUND(D14*F14,0)</f>
        <v>0</v>
      </c>
      <c r="I14" s="23">
        <f>ROUND(D14*G14,0)</f>
        <v>0</v>
      </c>
    </row>
    <row r="15" ht="12.75">
      <c r="C15" s="3" t="s">
        <v>109</v>
      </c>
    </row>
    <row r="16" spans="1:9" ht="90.75">
      <c r="A16" s="8">
        <v>8</v>
      </c>
      <c r="B16" s="1" t="s">
        <v>110</v>
      </c>
      <c r="C16" s="3" t="s">
        <v>247</v>
      </c>
      <c r="D16" s="6">
        <v>12</v>
      </c>
      <c r="E16" s="1" t="s">
        <v>17</v>
      </c>
      <c r="H16" s="23">
        <f>ROUND(D16*F16,0)</f>
        <v>0</v>
      </c>
      <c r="I16" s="23">
        <f>ROUND(D16*G16,0)</f>
        <v>0</v>
      </c>
    </row>
    <row r="17" ht="12.75">
      <c r="C17" s="3" t="s">
        <v>111</v>
      </c>
    </row>
    <row r="18" spans="1:6" ht="12.75">
      <c r="A18" s="42" t="s">
        <v>179</v>
      </c>
      <c r="B18" s="42"/>
      <c r="C18" s="42"/>
      <c r="D18" s="42"/>
      <c r="E18" s="42"/>
      <c r="F18" s="42"/>
    </row>
    <row r="19" spans="1:9" s="26" customFormat="1" ht="12.75">
      <c r="A19" s="42" t="s">
        <v>178</v>
      </c>
      <c r="B19" s="42"/>
      <c r="C19" s="42"/>
      <c r="D19" s="42"/>
      <c r="E19" s="42"/>
      <c r="F19" s="42"/>
      <c r="G19" s="27"/>
      <c r="H19" s="27"/>
      <c r="I19" s="27"/>
    </row>
    <row r="20" spans="1:9" s="26" customFormat="1" ht="25.5">
      <c r="A20" s="25">
        <v>9</v>
      </c>
      <c r="B20" s="26" t="s">
        <v>174</v>
      </c>
      <c r="C20" s="28" t="s">
        <v>175</v>
      </c>
      <c r="D20" s="27">
        <v>236</v>
      </c>
      <c r="E20" s="26" t="s">
        <v>22</v>
      </c>
      <c r="F20" s="23"/>
      <c r="G20" s="23"/>
      <c r="H20" s="23">
        <f>ROUND(D20*F20,0)</f>
        <v>0</v>
      </c>
      <c r="I20" s="23">
        <f>ROUND(D20*G20,0)</f>
        <v>0</v>
      </c>
    </row>
    <row r="21" spans="1:9" s="26" customFormat="1" ht="38.25">
      <c r="A21" s="25">
        <v>10</v>
      </c>
      <c r="B21" s="26" t="s">
        <v>176</v>
      </c>
      <c r="C21" s="28" t="s">
        <v>177</v>
      </c>
      <c r="D21" s="27">
        <v>236</v>
      </c>
      <c r="E21" s="26" t="s">
        <v>22</v>
      </c>
      <c r="F21" s="23"/>
      <c r="G21" s="23"/>
      <c r="H21" s="23">
        <f>ROUND(D21*F21,0)</f>
        <v>0</v>
      </c>
      <c r="I21" s="23">
        <f>ROUND(D21*G21,0)</f>
        <v>0</v>
      </c>
    </row>
    <row r="22" ht="12.75">
      <c r="C22" s="3"/>
    </row>
    <row r="23" spans="1:9" s="9" customFormat="1" ht="12.75">
      <c r="A23" s="7"/>
      <c r="B23" s="4"/>
      <c r="C23" s="4" t="s">
        <v>101</v>
      </c>
      <c r="D23" s="5"/>
      <c r="E23" s="4"/>
      <c r="F23" s="21"/>
      <c r="G23" s="21"/>
      <c r="H23" s="21">
        <f>SUM(H3:H22)</f>
        <v>0</v>
      </c>
      <c r="I23" s="21">
        <f>SUM(I3:I22)</f>
        <v>0</v>
      </c>
    </row>
  </sheetData>
  <sheetProtection/>
  <mergeCells count="6">
    <mergeCell ref="A2:F2"/>
    <mergeCell ref="A7:F7"/>
    <mergeCell ref="A9:F9"/>
    <mergeCell ref="A19:F19"/>
    <mergeCell ref="A18:F18"/>
    <mergeCell ref="A4:D4"/>
  </mergeCells>
  <printOptions horizontalCentered="1"/>
  <pageMargins left="0.5905511811023623" right="0.5905511811023623" top="0.984251968503937" bottom="0.984251968503937" header="0.4330708661417323" footer="0.4330708661417323"/>
  <pageSetup fitToHeight="0" fitToWidth="1" horizontalDpi="600" verticalDpi="600" orientation="portrait" paperSize="9" scale="91" r:id="rId1"/>
  <headerFooter alignWithMargins="0">
    <oddHeader>&amp;C&amp;F&amp;R&amp;A</oddHeader>
    <oddFooter>&amp;C&amp;P/&amp;N&amp;R2016. május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Arpi</cp:lastModifiedBy>
  <cp:lastPrinted>2016-05-20T13:01:20Z</cp:lastPrinted>
  <dcterms:created xsi:type="dcterms:W3CDTF">2016-05-20T10:04:35Z</dcterms:created>
  <dcterms:modified xsi:type="dcterms:W3CDTF">2016-05-24T11:16:03Z</dcterms:modified>
  <cp:category/>
  <cp:version/>
  <cp:contentType/>
  <cp:contentStatus/>
</cp:coreProperties>
</file>