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375" windowHeight="4095" tabRatio="604" activeTab="0"/>
  </bookViews>
  <sheets>
    <sheet name="Tábor 2016 munkatábla" sheetId="1" r:id="rId1"/>
  </sheets>
  <definedNames/>
  <calcPr fullCalcOnLoad="1"/>
</workbook>
</file>

<file path=xl/sharedStrings.xml><?xml version="1.0" encoding="utf-8"?>
<sst xmlns="http://schemas.openxmlformats.org/spreadsheetml/2006/main" count="248" uniqueCount="177">
  <si>
    <t>Táborozók létszáma</t>
  </si>
  <si>
    <t>Tábor helye</t>
  </si>
  <si>
    <t>Napok száma</t>
  </si>
  <si>
    <t>Igényelt támogatás</t>
  </si>
  <si>
    <t>Javasolt támogatás</t>
  </si>
  <si>
    <t>összesen:</t>
  </si>
  <si>
    <t>Önálló intézmények</t>
  </si>
  <si>
    <t>Civil szervezetek</t>
  </si>
  <si>
    <t>Civil szervezetek mindösszesen:</t>
  </si>
  <si>
    <t>Iskolák mindösszesen:</t>
  </si>
  <si>
    <t>Iskolák</t>
  </si>
  <si>
    <t>Önálló intézmények mindösszesen:</t>
  </si>
  <si>
    <t>gólyatábor</t>
  </si>
  <si>
    <t>Összesen:</t>
  </si>
  <si>
    <t>természetbarát</t>
  </si>
  <si>
    <t>sporttábor</t>
  </si>
  <si>
    <t>cserkésztábor</t>
  </si>
  <si>
    <t>kalandtábor</t>
  </si>
  <si>
    <t xml:space="preserve">      Újpesti Haladás FC</t>
  </si>
  <si>
    <t>szabadidős</t>
  </si>
  <si>
    <t xml:space="preserve">      Kiss Lenke Kosárlabda Suli SE</t>
  </si>
  <si>
    <t>Kísérők</t>
  </si>
  <si>
    <t>Táborozók összlétszáma</t>
  </si>
  <si>
    <t>Részvétel költsége egy főre</t>
  </si>
  <si>
    <t xml:space="preserve">      Gyermekévek Honismereti Kulturális és Természetjáró Egyesület</t>
  </si>
  <si>
    <t>vízi vándortábor</t>
  </si>
  <si>
    <t>18 év felett</t>
  </si>
  <si>
    <t>18 év alatt</t>
  </si>
  <si>
    <t xml:space="preserve"> Pályázó neve, tábor tipusa</t>
  </si>
  <si>
    <t>Zánka</t>
  </si>
  <si>
    <t>Balatonszemes</t>
  </si>
  <si>
    <t>Fonyód</t>
  </si>
  <si>
    <t>Balatonalmádi-Káptalanfüred</t>
  </si>
  <si>
    <t>hagyományos gólyatábor</t>
  </si>
  <si>
    <t>Tata</t>
  </si>
  <si>
    <t>Óvodák</t>
  </si>
  <si>
    <t>Balatonfenyves</t>
  </si>
  <si>
    <t>turisztikai tábor</t>
  </si>
  <si>
    <t>Kismaros</t>
  </si>
  <si>
    <t xml:space="preserve">      Újpest Önkormányzatának Szociális Intézménye Gyermekjóléti Központ</t>
  </si>
  <si>
    <t>Kemence</t>
  </si>
  <si>
    <t xml:space="preserve">      Újpest Önkormányzatának Szociális Intézménye "Aranyhíd" Gyermekek Átmeneti Otthona</t>
  </si>
  <si>
    <t xml:space="preserve">edzőtábor </t>
  </si>
  <si>
    <t>Varbóc</t>
  </si>
  <si>
    <t xml:space="preserve">     Újpesti Hajós Klub Vízitúrázó Alapítvány</t>
  </si>
  <si>
    <t>labdarúgó edzőtábor</t>
  </si>
  <si>
    <t xml:space="preserve">      Aschner Lipót Természetjáró Egyesület </t>
  </si>
  <si>
    <t>Óvodák mindösszesen:</t>
  </si>
  <si>
    <t xml:space="preserve">      Kono Karate Klub</t>
  </si>
  <si>
    <t>diákönkormányzati tábor</t>
  </si>
  <si>
    <t xml:space="preserve">turisztikai </t>
  </si>
  <si>
    <t>nomád sátortábor</t>
  </si>
  <si>
    <t>Velencei Ifjúsági Tábor</t>
  </si>
  <si>
    <t>Katalinpusztai Ifjúsági Tábor</t>
  </si>
  <si>
    <t xml:space="preserve">      Lázár Ervin Általános Iskola</t>
  </si>
  <si>
    <t xml:space="preserve">      Kerekerdő Egyesület</t>
  </si>
  <si>
    <t xml:space="preserve">      Újpesti Bajza József Általános Iskola</t>
  </si>
  <si>
    <t>Balatonakali</t>
  </si>
  <si>
    <t xml:space="preserve">      Újpesti Homoktövis Általános Iskola</t>
  </si>
  <si>
    <t>mese- és alkotó</t>
  </si>
  <si>
    <t>DÖK vezetőképző és gólyatábor</t>
  </si>
  <si>
    <t xml:space="preserve">      Pécsi Sebestyén Ének-Zenei Általános Iskola és Alapfokú Művészeti Iskola</t>
  </si>
  <si>
    <t xml:space="preserve">      Újpesti Károlyi István Általános Iskola és Gimnázium</t>
  </si>
  <si>
    <t>Balatonlelle</t>
  </si>
  <si>
    <t xml:space="preserve">      Újpesti Csokonai Vitéz Mihály Általános Iskola és Gimnázium</t>
  </si>
  <si>
    <t xml:space="preserve">      Újpesti Általános Iskola és Egységes Gyógypedagógiai Módszertani Intézmény</t>
  </si>
  <si>
    <t xml:space="preserve">      Karinthy Frigyes Óvoda - Óceán Tagóvoda</t>
  </si>
  <si>
    <t xml:space="preserve">      Deák Ovi Gyermekeiért Alapítvány</t>
  </si>
  <si>
    <t>tehetséggondozó szabadidős</t>
  </si>
  <si>
    <t>Szigetmonostor</t>
  </si>
  <si>
    <t xml:space="preserve">      Újpesti Cigány Nemzetiségi Önkormányzat</t>
  </si>
  <si>
    <t>hagyományőrző - népismereti</t>
  </si>
  <si>
    <t>közösségfejlesztő</t>
  </si>
  <si>
    <t xml:space="preserve">      Kozma Lajos Faipari Szakközépiskola</t>
  </si>
  <si>
    <t>idegen nyelvi tábor</t>
  </si>
  <si>
    <t xml:space="preserve">      KAI SEI Karate Sportegyesület</t>
  </si>
  <si>
    <t>karate sporttábor</t>
  </si>
  <si>
    <t xml:space="preserve">     Újpesti Babits Mihály Gimnázium</t>
  </si>
  <si>
    <t>turisztikai</t>
  </si>
  <si>
    <t xml:space="preserve">      Megyeri Tigrisek Közhasznú Kosárlabda Klub</t>
  </si>
  <si>
    <t>Baja</t>
  </si>
  <si>
    <t xml:space="preserve">      Vitéz Halassy Olivér Sport Egyesület</t>
  </si>
  <si>
    <t>testi és szellemi fejlesztő tábor</t>
  </si>
  <si>
    <t>lány serdülő és kadett csapat felkészítő tábor</t>
  </si>
  <si>
    <t>lány gyerek, tini, junior és női csapat felkészítő tábor</t>
  </si>
  <si>
    <t>kulturális tábor</t>
  </si>
  <si>
    <t xml:space="preserve">vízi vándor tábor </t>
  </si>
  <si>
    <t>evezős honismereti vándortábor</t>
  </si>
  <si>
    <t>szabadidő és életmód</t>
  </si>
  <si>
    <t>honismereti</t>
  </si>
  <si>
    <t>Drégelypalánk</t>
  </si>
  <si>
    <t>Gyomaendrőd</t>
  </si>
  <si>
    <t>szaktábor</t>
  </si>
  <si>
    <t xml:space="preserve">      Újpesti Két Tanítási Nyelvű Műszaki Szakközépiskola</t>
  </si>
  <si>
    <t xml:space="preserve">    Újpesti Könyves Kálmán Gimnázium </t>
  </si>
  <si>
    <t xml:space="preserve">      Magyar Cserkészszövetség Újpesten működő 1918. sz. Xantus János cserkészcsapata</t>
  </si>
  <si>
    <t xml:space="preserve">       Esély-kert Alapítvány</t>
  </si>
  <si>
    <t>kézműves és drámajátszó</t>
  </si>
  <si>
    <t>XIII. ker. Gyermekek Ifjúsági Tábora</t>
  </si>
  <si>
    <t>kerékpáros tábor</t>
  </si>
  <si>
    <t>Bükk-fennsík, Csurgói Erdészház</t>
  </si>
  <si>
    <t>tájfutó és szabadidős tábor</t>
  </si>
  <si>
    <t>Alsóörs</t>
  </si>
  <si>
    <t>honismereti "indián" tábor</t>
  </si>
  <si>
    <t>Cserépfalu</t>
  </si>
  <si>
    <t>futsaltábor</t>
  </si>
  <si>
    <t>-</t>
  </si>
  <si>
    <t>Budakalász</t>
  </si>
  <si>
    <t xml:space="preserve">      Újpesti Sport és Természetjáró Egyesület</t>
  </si>
  <si>
    <t>sport- és természetjáró tábor</t>
  </si>
  <si>
    <t>kerékpáros vándortábor</t>
  </si>
  <si>
    <t>Szekszárd - Kalocsa - Dunaújváros</t>
  </si>
  <si>
    <t>Tihany-Sajkod</t>
  </si>
  <si>
    <t>tanulást segítő fejlesztőtábor</t>
  </si>
  <si>
    <t>Agárd</t>
  </si>
  <si>
    <t>Katalinpusztai Ifjúsági Tábor (júl. 4-9.)</t>
  </si>
  <si>
    <t>Katalinpusztai Ifjúsági Tábor (júl. 18-23.)</t>
  </si>
  <si>
    <t>Katalinpusztai Ifjúsági Tábor (júl. 25-30.)</t>
  </si>
  <si>
    <t>Katalinpusztai Ifjúsági Tábor (aug. 8-13.)</t>
  </si>
  <si>
    <t xml:space="preserve">      Megyeri Úti Általános Iskola</t>
  </si>
  <si>
    <t>személyiségfejlesztő, kézműves és sporttábor</t>
  </si>
  <si>
    <t>Bogács</t>
  </si>
  <si>
    <t>Deszkáspuszta, Börzsöny (júl. 20-29.)</t>
  </si>
  <si>
    <t>Deszkáspuszta, Börzsöny (aug. 1-10.)</t>
  </si>
  <si>
    <t xml:space="preserve">      Bem Folklór Egyesület</t>
  </si>
  <si>
    <t>néptánc tábor</t>
  </si>
  <si>
    <t>Dédestapolcsány</t>
  </si>
  <si>
    <t>kosárlabda tábor</t>
  </si>
  <si>
    <t>Szentes</t>
  </si>
  <si>
    <t xml:space="preserve">      S.O.S. Krízis Alapítvány</t>
  </si>
  <si>
    <t>Nagykörű</t>
  </si>
  <si>
    <t>felzárkóztató tábor</t>
  </si>
  <si>
    <t>Katalinpuszta Erdészház</t>
  </si>
  <si>
    <t>Diósjenő</t>
  </si>
  <si>
    <t xml:space="preserve">      Dalos Óvoda</t>
  </si>
  <si>
    <t>tematikus nyári tábor</t>
  </si>
  <si>
    <t>Ercsi-Szeremle (jún. 25-júl. 3.)</t>
  </si>
  <si>
    <t>Dunakeszi-Újpest (júl. 3-10.)</t>
  </si>
  <si>
    <t>Újpest-Szentendre (aug. 22-30.)</t>
  </si>
  <si>
    <t>vízi vándor tábor</t>
  </si>
  <si>
    <t>Tahi - Újpest (jún. 18-26.)</t>
  </si>
  <si>
    <t>Tiszaroff - Szelevény (júl. 10-22.)</t>
  </si>
  <si>
    <t>Apatin - Tekija (júl. 31-aug. 13.)</t>
  </si>
  <si>
    <t>Bakonybél (jún. 24-29.)</t>
  </si>
  <si>
    <t>Bakonybél (jún. 27-júl. 2.)</t>
  </si>
  <si>
    <t>DÖK gólyatábor</t>
  </si>
  <si>
    <t>képzőművész tábor</t>
  </si>
  <si>
    <t>Kisbajom</t>
  </si>
  <si>
    <t>hagyományőrző, természetismereti tábor</t>
  </si>
  <si>
    <t>állat- és növényismereti tábor</t>
  </si>
  <si>
    <t>Nagymaros</t>
  </si>
  <si>
    <t>Zebegény</t>
  </si>
  <si>
    <t>színjátszó és zenei szaktábor</t>
  </si>
  <si>
    <t>Pákozd</t>
  </si>
  <si>
    <t>Mindszentkálla</t>
  </si>
  <si>
    <t>honismereti tábor</t>
  </si>
  <si>
    <t xml:space="preserve">      Közös Sport Egyesület</t>
  </si>
  <si>
    <t>Mátraháza</t>
  </si>
  <si>
    <t>Dunaföldvár - Mohács</t>
  </si>
  <si>
    <t>Újpest - Újpest</t>
  </si>
  <si>
    <t>Dunakiliti - Gönyű</t>
  </si>
  <si>
    <t xml:space="preserve">      Újpesti Babits Mihály Gimnázium Karinthy Frigyes Magyar-Angol Két Tanítási Nyelvű Általános Iskolája</t>
  </si>
  <si>
    <t>természetismereti</t>
  </si>
  <si>
    <t>Orfű</t>
  </si>
  <si>
    <t>Szokolya</t>
  </si>
  <si>
    <t>fiú serdülő, kadett csapatok felkészítő tábora</t>
  </si>
  <si>
    <t>lány kenguru, fiú gyerek csapatok felkészítő tábora</t>
  </si>
  <si>
    <t>evezős vándor és honismereti sátortábor</t>
  </si>
  <si>
    <t>Budapest - Baja</t>
  </si>
  <si>
    <t>Mezőberény</t>
  </si>
  <si>
    <t>Kondoros (aug. 22-29.)</t>
  </si>
  <si>
    <t>Kondoros (aug. 13-22.)</t>
  </si>
  <si>
    <t>Kondoros (aug. 6-13.)</t>
  </si>
  <si>
    <t>Budakalász-Göd (aug. 12-21.)</t>
  </si>
  <si>
    <t>Tiszapüspöki - Tiszaug (júl. 23-31.)</t>
  </si>
  <si>
    <t>Velence (nem az Ifjúsági Tábor)</t>
  </si>
  <si>
    <r>
      <t xml:space="preserve">     Újpest Futsal Club </t>
    </r>
    <r>
      <rPr>
        <b/>
        <u val="single"/>
        <sz val="9"/>
        <rFont val="Times New Roman"/>
        <family val="1"/>
      </rPr>
      <t>(napközis tábor)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</si>
</sst>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4" fontId="6" fillId="0" borderId="0" xfId="43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6" fillId="0" borderId="0" xfId="43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43" applyNumberFormat="1" applyFont="1" applyBorder="1" applyAlignment="1">
      <alignment/>
    </xf>
    <xf numFmtId="164" fontId="8" fillId="0" borderId="0" xfId="43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4" fontId="10" fillId="21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43" applyNumberFormat="1" applyFont="1" applyBorder="1" applyAlignment="1">
      <alignment/>
    </xf>
    <xf numFmtId="164" fontId="6" fillId="21" borderId="0" xfId="0" applyNumberFormat="1" applyFont="1" applyFill="1" applyBorder="1" applyAlignment="1">
      <alignment horizontal="center"/>
    </xf>
    <xf numFmtId="164" fontId="6" fillId="21" borderId="0" xfId="43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8" fillId="0" borderId="0" xfId="43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10" fillId="0" borderId="0" xfId="43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3" fillId="0" borderId="0" xfId="43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0" xfId="43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5" fillId="0" borderId="0" xfId="43" applyNumberFormat="1" applyFont="1" applyBorder="1" applyAlignment="1">
      <alignment horizontal="center"/>
    </xf>
    <xf numFmtId="164" fontId="5" fillId="0" borderId="0" xfId="43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164" fontId="11" fillId="0" borderId="0" xfId="43" applyNumberFormat="1" applyFont="1" applyBorder="1" applyAlignment="1">
      <alignment/>
    </xf>
    <xf numFmtId="164" fontId="4" fillId="0" borderId="0" xfId="43" applyNumberFormat="1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43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9" fillId="0" borderId="0" xfId="0" applyFont="1" applyFill="1" applyAlignment="1">
      <alignment/>
    </xf>
    <xf numFmtId="0" fontId="8" fillId="21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0" xfId="43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164" fontId="6" fillId="0" borderId="0" xfId="43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left"/>
    </xf>
    <xf numFmtId="164" fontId="8" fillId="0" borderId="0" xfId="43" applyNumberFormat="1" applyFont="1" applyFill="1" applyAlignment="1">
      <alignment horizontal="left"/>
    </xf>
    <xf numFmtId="164" fontId="6" fillId="0" borderId="0" xfId="43" applyNumberFormat="1" applyFont="1" applyFill="1" applyBorder="1" applyAlignment="1">
      <alignment horizontal="center" vertical="center"/>
    </xf>
    <xf numFmtId="164" fontId="14" fillId="21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21" borderId="0" xfId="0" applyFont="1" applyFill="1" applyBorder="1" applyAlignment="1">
      <alignment horizontal="center" vertical="center"/>
    </xf>
    <xf numFmtId="0" fontId="4" fillId="21" borderId="0" xfId="0" applyFont="1" applyFill="1" applyBorder="1" applyAlignment="1">
      <alignment horizontal="center" vertical="center"/>
    </xf>
    <xf numFmtId="0" fontId="2" fillId="21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43" applyNumberFormat="1" applyFont="1" applyBorder="1" applyAlignment="1">
      <alignment horizontal="center" vertical="center" wrapText="1"/>
    </xf>
    <xf numFmtId="164" fontId="3" fillId="0" borderId="0" xfId="43" applyNumberFormat="1" applyFont="1" applyBorder="1" applyAlignment="1">
      <alignment horizontal="center" vertical="center"/>
    </xf>
    <xf numFmtId="164" fontId="6" fillId="0" borderId="0" xfId="43" applyNumberFormat="1" applyFont="1" applyBorder="1" applyAlignment="1">
      <alignment horizontal="center" vertical="center" wrapText="1"/>
    </xf>
    <xf numFmtId="164" fontId="6" fillId="0" borderId="0" xfId="43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="110" zoomScaleNormal="110" zoomScalePageLayoutView="0" workbookViewId="0" topLeftCell="A127">
      <selection activeCell="K223" sqref="K223"/>
    </sheetView>
  </sheetViews>
  <sheetFormatPr defaultColWidth="9.00390625" defaultRowHeight="12.75"/>
  <cols>
    <col min="1" max="1" width="4.00390625" style="1" customWidth="1"/>
    <col min="2" max="2" width="37.625" style="1" customWidth="1"/>
    <col min="3" max="3" width="9.125" style="1" customWidth="1"/>
    <col min="4" max="5" width="7.625" style="1" customWidth="1"/>
    <col min="6" max="6" width="9.875" style="1" customWidth="1"/>
    <col min="7" max="7" width="28.25390625" style="1" customWidth="1"/>
    <col min="8" max="8" width="6.00390625" style="1" customWidth="1"/>
    <col min="9" max="9" width="8.625" style="1" customWidth="1"/>
    <col min="10" max="10" width="14.00390625" style="1" customWidth="1"/>
    <col min="11" max="11" width="13.75390625" style="1" customWidth="1"/>
    <col min="12" max="12" width="9.375" style="1" bestFit="1" customWidth="1"/>
    <col min="13" max="13" width="7.375" style="1" bestFit="1" customWidth="1"/>
    <col min="14" max="16384" width="9.125" style="1" customWidth="1"/>
  </cols>
  <sheetData>
    <row r="1" spans="1:11" s="4" customFormat="1" ht="12.75">
      <c r="A1" s="81"/>
      <c r="B1" s="79" t="s">
        <v>28</v>
      </c>
      <c r="C1" s="79" t="s">
        <v>0</v>
      </c>
      <c r="D1" s="79"/>
      <c r="E1" s="79"/>
      <c r="F1" s="79"/>
      <c r="G1" s="83" t="s">
        <v>1</v>
      </c>
      <c r="H1" s="87" t="s">
        <v>2</v>
      </c>
      <c r="I1" s="85" t="s">
        <v>23</v>
      </c>
      <c r="J1" s="83" t="s">
        <v>3</v>
      </c>
      <c r="K1" s="83" t="s">
        <v>4</v>
      </c>
    </row>
    <row r="2" spans="1:11" s="4" customFormat="1" ht="12.75" customHeight="1">
      <c r="A2" s="82"/>
      <c r="B2" s="80"/>
      <c r="C2" s="85" t="s">
        <v>27</v>
      </c>
      <c r="D2" s="85" t="s">
        <v>26</v>
      </c>
      <c r="E2" s="85" t="s">
        <v>21</v>
      </c>
      <c r="F2" s="85" t="s">
        <v>22</v>
      </c>
      <c r="G2" s="84"/>
      <c r="H2" s="88"/>
      <c r="I2" s="86"/>
      <c r="J2" s="84"/>
      <c r="K2" s="84"/>
    </row>
    <row r="3" spans="1:11" s="4" customFormat="1" ht="12.75">
      <c r="A3" s="82"/>
      <c r="B3" s="80"/>
      <c r="C3" s="85"/>
      <c r="D3" s="85"/>
      <c r="E3" s="85"/>
      <c r="F3" s="85"/>
      <c r="G3" s="84"/>
      <c r="H3" s="88"/>
      <c r="I3" s="86"/>
      <c r="J3" s="84"/>
      <c r="K3" s="84"/>
    </row>
    <row r="4" spans="1:11" s="4" customFormat="1" ht="12.75">
      <c r="A4" s="77" t="s">
        <v>10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4" customFormat="1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2.75">
      <c r="A6" s="70" t="s">
        <v>73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2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2.75">
      <c r="A8" s="48">
        <v>1</v>
      </c>
      <c r="B8" s="49" t="s">
        <v>60</v>
      </c>
      <c r="C8" s="9">
        <v>64</v>
      </c>
      <c r="D8" s="9">
        <v>4</v>
      </c>
      <c r="E8" s="9">
        <v>5</v>
      </c>
      <c r="F8" s="10">
        <v>73</v>
      </c>
      <c r="G8" s="10" t="s">
        <v>32</v>
      </c>
      <c r="H8" s="9">
        <v>6</v>
      </c>
      <c r="I8" s="9">
        <v>17800</v>
      </c>
      <c r="J8" s="9">
        <v>110400</v>
      </c>
      <c r="K8" s="9">
        <v>110400</v>
      </c>
    </row>
    <row r="9" spans="1:11" s="14" customFormat="1" ht="12.75">
      <c r="A9" s="55"/>
      <c r="B9" s="51" t="s">
        <v>5</v>
      </c>
      <c r="C9" s="57">
        <f>SUM(C8)</f>
        <v>64</v>
      </c>
      <c r="D9" s="57">
        <f>SUM(D8)</f>
        <v>4</v>
      </c>
      <c r="E9" s="57">
        <f>SUM(E8)</f>
        <v>5</v>
      </c>
      <c r="F9" s="57">
        <f>SUM(F8)</f>
        <v>73</v>
      </c>
      <c r="G9" s="58"/>
      <c r="H9" s="59"/>
      <c r="I9" s="59"/>
      <c r="J9" s="24">
        <f>SUM(J8:J8)</f>
        <v>110400</v>
      </c>
      <c r="K9" s="24">
        <f>SUM(K8:K8)</f>
        <v>110400</v>
      </c>
    </row>
    <row r="10" spans="1:11" ht="12.75">
      <c r="A10" s="70" t="s">
        <v>54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12.7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48">
        <v>2</v>
      </c>
      <c r="B12" s="49" t="s">
        <v>167</v>
      </c>
      <c r="C12" s="9">
        <v>21</v>
      </c>
      <c r="D12" s="9">
        <v>4</v>
      </c>
      <c r="E12" s="9">
        <v>4</v>
      </c>
      <c r="F12" s="10">
        <v>25</v>
      </c>
      <c r="G12" s="10" t="s">
        <v>168</v>
      </c>
      <c r="H12" s="9">
        <v>7</v>
      </c>
      <c r="I12" s="9">
        <v>31000</v>
      </c>
      <c r="J12" s="9">
        <v>145000</v>
      </c>
      <c r="K12" s="9">
        <v>66500</v>
      </c>
    </row>
    <row r="13" spans="1:11" ht="12.75">
      <c r="A13" s="48"/>
      <c r="B13" s="51" t="s">
        <v>5</v>
      </c>
      <c r="C13" s="52">
        <f>SUM(C12)</f>
        <v>21</v>
      </c>
      <c r="D13" s="52">
        <f>SUM(D12)</f>
        <v>4</v>
      </c>
      <c r="E13" s="52">
        <f>SUM(E12)</f>
        <v>4</v>
      </c>
      <c r="F13" s="52">
        <f>SUM(F12)</f>
        <v>25</v>
      </c>
      <c r="G13" s="10"/>
      <c r="H13" s="9"/>
      <c r="I13" s="9"/>
      <c r="J13" s="24">
        <f>SUM(J12)</f>
        <v>145000</v>
      </c>
      <c r="K13" s="24">
        <f>K12</f>
        <v>66500</v>
      </c>
    </row>
    <row r="14" spans="1:11" ht="12.75">
      <c r="A14" s="70" t="s">
        <v>119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ht="12.7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ht="12.75">
      <c r="A16" s="48">
        <v>3</v>
      </c>
      <c r="B16" s="49" t="s">
        <v>120</v>
      </c>
      <c r="C16" s="9">
        <v>21</v>
      </c>
      <c r="D16" s="9">
        <v>2</v>
      </c>
      <c r="E16" s="9">
        <v>2</v>
      </c>
      <c r="F16" s="10">
        <v>23</v>
      </c>
      <c r="G16" s="10" t="s">
        <v>121</v>
      </c>
      <c r="H16" s="9">
        <v>6</v>
      </c>
      <c r="I16" s="9">
        <v>32500</v>
      </c>
      <c r="J16" s="9">
        <v>117000</v>
      </c>
      <c r="K16" s="9">
        <v>52440</v>
      </c>
    </row>
    <row r="17" spans="1:11" ht="12.75">
      <c r="A17" s="48"/>
      <c r="B17" s="51" t="s">
        <v>5</v>
      </c>
      <c r="C17" s="52">
        <f>SUM(C16)</f>
        <v>21</v>
      </c>
      <c r="D17" s="52">
        <f>SUM(D16)</f>
        <v>2</v>
      </c>
      <c r="E17" s="52">
        <f>SUM(E16)</f>
        <v>2</v>
      </c>
      <c r="F17" s="52">
        <f>SUM(F16)</f>
        <v>23</v>
      </c>
      <c r="G17" s="10"/>
      <c r="H17" s="9"/>
      <c r="I17" s="9"/>
      <c r="J17" s="24">
        <f>SUM(J16)</f>
        <v>117000</v>
      </c>
      <c r="K17" s="24">
        <f>SUM(K16)</f>
        <v>52440</v>
      </c>
    </row>
    <row r="18" spans="1:11" ht="12.75">
      <c r="A18" s="70" t="s">
        <v>61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11" ht="12.75">
      <c r="A20" s="48">
        <v>4</v>
      </c>
      <c r="B20" s="49" t="s">
        <v>50</v>
      </c>
      <c r="C20" s="9">
        <v>30</v>
      </c>
      <c r="D20" s="9">
        <v>3</v>
      </c>
      <c r="E20" s="9">
        <v>3</v>
      </c>
      <c r="F20" s="10">
        <v>33</v>
      </c>
      <c r="G20" s="10" t="s">
        <v>133</v>
      </c>
      <c r="H20" s="9">
        <v>7</v>
      </c>
      <c r="I20" s="9">
        <v>32000</v>
      </c>
      <c r="J20" s="9">
        <v>156400</v>
      </c>
      <c r="K20" s="9">
        <v>87780</v>
      </c>
    </row>
    <row r="21" spans="1:11" ht="12.75">
      <c r="A21" s="48"/>
      <c r="B21" s="51" t="s">
        <v>5</v>
      </c>
      <c r="C21" s="52">
        <f>SUM(C20:C20)</f>
        <v>30</v>
      </c>
      <c r="D21" s="52">
        <f>SUM(D20:D20)</f>
        <v>3</v>
      </c>
      <c r="E21" s="52">
        <f>SUM(E20:E20)</f>
        <v>3</v>
      </c>
      <c r="F21" s="52">
        <f>SUM(F20:F20)</f>
        <v>33</v>
      </c>
      <c r="G21" s="10"/>
      <c r="H21" s="9"/>
      <c r="I21" s="9"/>
      <c r="J21" s="24">
        <f>SUM(J20:J20)</f>
        <v>156400</v>
      </c>
      <c r="K21" s="24">
        <f>SUM(K20:K20)</f>
        <v>87780</v>
      </c>
    </row>
    <row r="22" spans="1:11" ht="12.75">
      <c r="A22" s="70" t="s">
        <v>65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1:11" ht="12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ht="12.75">
      <c r="A24" s="48">
        <v>5</v>
      </c>
      <c r="B24" s="49" t="s">
        <v>15</v>
      </c>
      <c r="C24" s="9">
        <v>32</v>
      </c>
      <c r="D24" s="9">
        <v>4</v>
      </c>
      <c r="E24" s="9">
        <v>4</v>
      </c>
      <c r="F24" s="10">
        <v>36</v>
      </c>
      <c r="G24" s="58" t="s">
        <v>52</v>
      </c>
      <c r="H24" s="9">
        <v>6</v>
      </c>
      <c r="I24" s="9">
        <v>33021</v>
      </c>
      <c r="J24" s="9">
        <v>366680</v>
      </c>
      <c r="K24" s="9">
        <v>262080</v>
      </c>
    </row>
    <row r="25" spans="1:11" ht="12.75">
      <c r="A25" s="48"/>
      <c r="B25" s="51" t="s">
        <v>5</v>
      </c>
      <c r="C25" s="52">
        <f>SUM(C24:C24)</f>
        <v>32</v>
      </c>
      <c r="D25" s="52">
        <f>SUM(D24:D24)</f>
        <v>4</v>
      </c>
      <c r="E25" s="52">
        <f>SUM(E24:E24)</f>
        <v>4</v>
      </c>
      <c r="F25" s="52">
        <f>SUM(F24:F24)</f>
        <v>36</v>
      </c>
      <c r="G25" s="10"/>
      <c r="H25" s="9"/>
      <c r="I25" s="9"/>
      <c r="J25" s="24">
        <f>SUM(J24:J24)</f>
        <v>366680</v>
      </c>
      <c r="K25" s="24">
        <f>SUM(K24:K24)</f>
        <v>262080</v>
      </c>
    </row>
    <row r="26" spans="1:11" ht="12.75">
      <c r="A26" s="70" t="s">
        <v>77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2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ht="12.75">
      <c r="A28" s="48">
        <v>6</v>
      </c>
      <c r="B28" s="49" t="s">
        <v>103</v>
      </c>
      <c r="C28" s="9">
        <v>48</v>
      </c>
      <c r="D28" s="9">
        <v>2</v>
      </c>
      <c r="E28" s="9">
        <v>2</v>
      </c>
      <c r="F28" s="10">
        <v>50</v>
      </c>
      <c r="G28" s="10" t="s">
        <v>104</v>
      </c>
      <c r="H28" s="9">
        <v>6</v>
      </c>
      <c r="I28" s="9">
        <v>32000</v>
      </c>
      <c r="J28" s="9">
        <v>250000</v>
      </c>
      <c r="K28" s="9">
        <v>114000</v>
      </c>
    </row>
    <row r="29" spans="1:11" ht="12.75">
      <c r="A29" s="48">
        <v>7</v>
      </c>
      <c r="B29" s="49" t="s">
        <v>92</v>
      </c>
      <c r="C29" s="9">
        <v>184</v>
      </c>
      <c r="D29" s="9">
        <v>19</v>
      </c>
      <c r="E29" s="9">
        <v>14</v>
      </c>
      <c r="F29" s="10">
        <v>203</v>
      </c>
      <c r="G29" s="58" t="s">
        <v>52</v>
      </c>
      <c r="H29" s="54">
        <v>4</v>
      </c>
      <c r="I29" s="9">
        <v>18000</v>
      </c>
      <c r="J29" s="9">
        <v>609000</v>
      </c>
      <c r="K29" s="9">
        <v>609000</v>
      </c>
    </row>
    <row r="30" spans="1:11" ht="12.75">
      <c r="A30" s="48">
        <v>8</v>
      </c>
      <c r="B30" s="49" t="s">
        <v>12</v>
      </c>
      <c r="C30" s="9">
        <v>175</v>
      </c>
      <c r="D30" s="9">
        <v>20</v>
      </c>
      <c r="E30" s="9">
        <v>10</v>
      </c>
      <c r="F30" s="10">
        <v>195</v>
      </c>
      <c r="G30" s="58" t="s">
        <v>52</v>
      </c>
      <c r="H30" s="9">
        <v>5</v>
      </c>
      <c r="I30" s="9">
        <v>18500</v>
      </c>
      <c r="J30" s="9">
        <v>640000</v>
      </c>
      <c r="K30" s="9">
        <v>640000</v>
      </c>
    </row>
    <row r="31" spans="1:11" ht="12.75">
      <c r="A31" s="48">
        <v>9</v>
      </c>
      <c r="B31" s="49" t="s">
        <v>99</v>
      </c>
      <c r="C31" s="9">
        <v>16</v>
      </c>
      <c r="D31" s="9">
        <v>3</v>
      </c>
      <c r="E31" s="9">
        <v>3</v>
      </c>
      <c r="F31" s="10">
        <v>22</v>
      </c>
      <c r="G31" s="58" t="s">
        <v>100</v>
      </c>
      <c r="H31" s="9">
        <v>7</v>
      </c>
      <c r="I31" s="9">
        <v>36000</v>
      </c>
      <c r="J31" s="9">
        <v>88000</v>
      </c>
      <c r="K31" s="9">
        <v>58520</v>
      </c>
    </row>
    <row r="32" spans="1:11" ht="12.75">
      <c r="A32" s="48">
        <v>10</v>
      </c>
      <c r="B32" s="49" t="s">
        <v>101</v>
      </c>
      <c r="C32" s="9">
        <v>11</v>
      </c>
      <c r="D32" s="9">
        <v>1</v>
      </c>
      <c r="E32" s="9">
        <v>3</v>
      </c>
      <c r="F32" s="10">
        <v>15</v>
      </c>
      <c r="G32" s="58" t="s">
        <v>102</v>
      </c>
      <c r="H32" s="9">
        <v>6</v>
      </c>
      <c r="I32" s="9">
        <v>28000</v>
      </c>
      <c r="J32" s="9">
        <v>50000</v>
      </c>
      <c r="K32" s="9">
        <v>34200</v>
      </c>
    </row>
    <row r="33" spans="1:11" ht="12.75">
      <c r="A33" s="48"/>
      <c r="B33" s="51" t="s">
        <v>5</v>
      </c>
      <c r="C33" s="52">
        <f>SUM(C28:C32)</f>
        <v>434</v>
      </c>
      <c r="D33" s="52">
        <f>SUM(D28:D32)</f>
        <v>45</v>
      </c>
      <c r="E33" s="52">
        <f>SUM(E28:E32)</f>
        <v>32</v>
      </c>
      <c r="F33" s="52">
        <f>SUM(F28:F32)</f>
        <v>485</v>
      </c>
      <c r="G33" s="10"/>
      <c r="H33" s="9"/>
      <c r="I33" s="9"/>
      <c r="J33" s="24">
        <f>SUM(J28:J32)</f>
        <v>1637000</v>
      </c>
      <c r="K33" s="24">
        <f>SUM(K28:K32)</f>
        <v>1455720</v>
      </c>
    </row>
    <row r="34" spans="1:11" ht="12.75">
      <c r="A34" s="70" t="s">
        <v>161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1" ht="12.75">
      <c r="A36" s="48">
        <v>11</v>
      </c>
      <c r="B36" s="49" t="s">
        <v>162</v>
      </c>
      <c r="C36" s="9">
        <v>30</v>
      </c>
      <c r="D36" s="9">
        <v>0</v>
      </c>
      <c r="E36" s="9">
        <v>2</v>
      </c>
      <c r="F36" s="10">
        <v>32</v>
      </c>
      <c r="G36" s="58" t="s">
        <v>163</v>
      </c>
      <c r="H36" s="9">
        <v>6</v>
      </c>
      <c r="I36" s="9">
        <v>41500</v>
      </c>
      <c r="J36" s="9">
        <v>75000</v>
      </c>
      <c r="K36" s="9">
        <v>72960</v>
      </c>
    </row>
    <row r="37" spans="1:11" ht="12.75">
      <c r="A37" s="48"/>
      <c r="B37" s="51" t="s">
        <v>5</v>
      </c>
      <c r="C37" s="52">
        <f>SUM(C36:C36)</f>
        <v>30</v>
      </c>
      <c r="D37" s="52">
        <f>SUM(D36:D36)</f>
        <v>0</v>
      </c>
      <c r="E37" s="52">
        <f>SUM(E36:E36)</f>
        <v>2</v>
      </c>
      <c r="F37" s="52">
        <f>SUM(F36:F36)</f>
        <v>32</v>
      </c>
      <c r="G37" s="10"/>
      <c r="H37" s="9"/>
      <c r="I37" s="9"/>
      <c r="J37" s="24">
        <f>SUM(J36:J36)</f>
        <v>75000</v>
      </c>
      <c r="K37" s="24">
        <f>SUM(K36:K36)</f>
        <v>72960</v>
      </c>
    </row>
    <row r="38" spans="1:11" ht="12.75">
      <c r="A38" s="70" t="s">
        <v>56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ht="12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1:11" ht="12.75">
      <c r="A40" s="48">
        <v>12</v>
      </c>
      <c r="B40" s="49" t="s">
        <v>78</v>
      </c>
      <c r="C40" s="9">
        <v>31</v>
      </c>
      <c r="D40" s="9">
        <v>0</v>
      </c>
      <c r="E40" s="9">
        <v>3</v>
      </c>
      <c r="F40" s="10">
        <v>34</v>
      </c>
      <c r="G40" s="58" t="s">
        <v>57</v>
      </c>
      <c r="H40" s="9">
        <v>7</v>
      </c>
      <c r="I40" s="9">
        <v>47500</v>
      </c>
      <c r="J40" s="9">
        <v>186000</v>
      </c>
      <c r="K40" s="9">
        <v>90440</v>
      </c>
    </row>
    <row r="41" spans="1:11" ht="12.75">
      <c r="A41" s="48"/>
      <c r="B41" s="51" t="s">
        <v>5</v>
      </c>
      <c r="C41" s="52">
        <f>SUM(C40:C40)</f>
        <v>31</v>
      </c>
      <c r="D41" s="52">
        <f>SUM(D40:D40)</f>
        <v>0</v>
      </c>
      <c r="E41" s="52">
        <f>SUM(E40:E40)</f>
        <v>3</v>
      </c>
      <c r="F41" s="52">
        <f>SUM(F40:F40)</f>
        <v>34</v>
      </c>
      <c r="G41" s="10"/>
      <c r="H41" s="9"/>
      <c r="I41" s="9"/>
      <c r="J41" s="24">
        <f>SUM(J40:J40)</f>
        <v>186000</v>
      </c>
      <c r="K41" s="24">
        <f>SUM(K40:K40)</f>
        <v>90440</v>
      </c>
    </row>
    <row r="42" spans="1:11" ht="12.75">
      <c r="A42" s="70" t="s">
        <v>64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ht="12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ht="12.75">
      <c r="A44" s="48">
        <v>13</v>
      </c>
      <c r="B44" s="49" t="s">
        <v>15</v>
      </c>
      <c r="C44" s="9">
        <v>23</v>
      </c>
      <c r="D44" s="9">
        <v>2</v>
      </c>
      <c r="E44" s="9">
        <v>2</v>
      </c>
      <c r="F44" s="10">
        <v>25</v>
      </c>
      <c r="G44" s="58" t="s">
        <v>175</v>
      </c>
      <c r="H44" s="9">
        <v>7</v>
      </c>
      <c r="I44" s="9">
        <v>29220</v>
      </c>
      <c r="J44" s="9">
        <v>184000</v>
      </c>
      <c r="K44" s="9">
        <v>66500</v>
      </c>
    </row>
    <row r="45" spans="1:11" ht="12.75">
      <c r="A45" s="48"/>
      <c r="B45" s="51" t="s">
        <v>5</v>
      </c>
      <c r="C45" s="52">
        <f>SUM(C44:C44)</f>
        <v>23</v>
      </c>
      <c r="D45" s="52">
        <f>SUM(D44:D44)</f>
        <v>2</v>
      </c>
      <c r="E45" s="52">
        <f>SUM(E44:E44)</f>
        <v>2</v>
      </c>
      <c r="F45" s="52">
        <f>SUM(F44:F44)</f>
        <v>25</v>
      </c>
      <c r="G45" s="10"/>
      <c r="H45" s="9"/>
      <c r="I45" s="9"/>
      <c r="J45" s="24">
        <f>SUM(J44:J44)</f>
        <v>184000</v>
      </c>
      <c r="K45" s="24">
        <f>SUM(K44:K44)</f>
        <v>66500</v>
      </c>
    </row>
    <row r="46" spans="1:11" ht="12.75">
      <c r="A46" s="70" t="s">
        <v>58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2.7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" ht="12.75">
      <c r="A48" s="48">
        <v>14</v>
      </c>
      <c r="B48" s="49" t="s">
        <v>59</v>
      </c>
      <c r="C48" s="9">
        <v>23</v>
      </c>
      <c r="D48" s="9">
        <v>0</v>
      </c>
      <c r="E48" s="9">
        <v>3</v>
      </c>
      <c r="F48" s="10">
        <v>26</v>
      </c>
      <c r="G48" s="10" t="s">
        <v>31</v>
      </c>
      <c r="H48" s="9">
        <v>6</v>
      </c>
      <c r="I48" s="9">
        <v>28500</v>
      </c>
      <c r="J48" s="9">
        <v>120000</v>
      </c>
      <c r="K48" s="9">
        <v>59280</v>
      </c>
    </row>
    <row r="49" spans="1:11" ht="12.75">
      <c r="A49" s="48">
        <v>15</v>
      </c>
      <c r="B49" s="49" t="s">
        <v>17</v>
      </c>
      <c r="C49" s="9">
        <v>36</v>
      </c>
      <c r="D49" s="9">
        <v>0</v>
      </c>
      <c r="E49" s="9">
        <v>4</v>
      </c>
      <c r="F49" s="10">
        <v>40</v>
      </c>
      <c r="G49" s="10" t="s">
        <v>154</v>
      </c>
      <c r="H49" s="9">
        <v>6</v>
      </c>
      <c r="I49" s="9">
        <v>28000</v>
      </c>
      <c r="J49" s="9">
        <v>148000</v>
      </c>
      <c r="K49" s="9">
        <v>91200</v>
      </c>
    </row>
    <row r="50" spans="1:11" ht="12.75">
      <c r="A50" s="48">
        <v>16</v>
      </c>
      <c r="B50" s="49" t="s">
        <v>155</v>
      </c>
      <c r="C50" s="9">
        <v>27</v>
      </c>
      <c r="D50" s="9">
        <v>0</v>
      </c>
      <c r="E50" s="9">
        <v>2</v>
      </c>
      <c r="F50" s="10">
        <v>29</v>
      </c>
      <c r="G50" s="10" t="s">
        <v>121</v>
      </c>
      <c r="H50" s="9">
        <v>6</v>
      </c>
      <c r="I50" s="9">
        <v>35500</v>
      </c>
      <c r="J50" s="9">
        <v>84500</v>
      </c>
      <c r="K50" s="9">
        <v>66120</v>
      </c>
    </row>
    <row r="51" spans="1:11" ht="12.75">
      <c r="A51" s="48"/>
      <c r="B51" s="51" t="s">
        <v>5</v>
      </c>
      <c r="C51" s="52">
        <f>SUM(C48:C50)</f>
        <v>86</v>
      </c>
      <c r="D51" s="52">
        <f>SUM(D48:D48)</f>
        <v>0</v>
      </c>
      <c r="E51" s="52">
        <f>SUM(E48:E50)</f>
        <v>9</v>
      </c>
      <c r="F51" s="52">
        <f>SUM(F48:F50)</f>
        <v>95</v>
      </c>
      <c r="G51" s="10"/>
      <c r="H51" s="9"/>
      <c r="I51" s="9"/>
      <c r="J51" s="24">
        <f>SUM(J48:J50)</f>
        <v>352500</v>
      </c>
      <c r="K51" s="24">
        <f>SUM(K48:K50)</f>
        <v>216600</v>
      </c>
    </row>
    <row r="52" spans="1:11" ht="12.75">
      <c r="A52" s="70" t="s">
        <v>62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1:11" ht="12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1:11" ht="12.75">
      <c r="A54" s="48">
        <v>17</v>
      </c>
      <c r="B54" s="49" t="s">
        <v>149</v>
      </c>
      <c r="C54" s="9">
        <v>30</v>
      </c>
      <c r="D54" s="9">
        <v>2</v>
      </c>
      <c r="E54" s="9">
        <v>1</v>
      </c>
      <c r="F54" s="10">
        <v>32</v>
      </c>
      <c r="G54" s="10" t="s">
        <v>150</v>
      </c>
      <c r="H54" s="9">
        <v>6</v>
      </c>
      <c r="I54" s="9">
        <v>26000</v>
      </c>
      <c r="J54" s="9">
        <v>90000</v>
      </c>
      <c r="K54" s="9">
        <v>72960</v>
      </c>
    </row>
    <row r="55" spans="1:11" ht="12.75">
      <c r="A55" s="48">
        <v>18</v>
      </c>
      <c r="B55" s="49" t="s">
        <v>88</v>
      </c>
      <c r="C55" s="9">
        <v>10</v>
      </c>
      <c r="D55" s="9">
        <v>0</v>
      </c>
      <c r="E55" s="9">
        <v>2</v>
      </c>
      <c r="F55" s="10">
        <v>12</v>
      </c>
      <c r="G55" s="10" t="s">
        <v>43</v>
      </c>
      <c r="H55" s="9">
        <v>7</v>
      </c>
      <c r="I55" s="9">
        <v>40000</v>
      </c>
      <c r="J55" s="9">
        <v>48000</v>
      </c>
      <c r="K55" s="9">
        <v>31920</v>
      </c>
    </row>
    <row r="56" spans="1:11" ht="12.75">
      <c r="A56" s="48">
        <v>19</v>
      </c>
      <c r="B56" s="49" t="s">
        <v>88</v>
      </c>
      <c r="C56" s="9">
        <v>10</v>
      </c>
      <c r="D56" s="9">
        <v>2</v>
      </c>
      <c r="E56" s="9">
        <v>2</v>
      </c>
      <c r="F56" s="10">
        <v>14</v>
      </c>
      <c r="G56" s="10" t="s">
        <v>43</v>
      </c>
      <c r="H56" s="9">
        <v>7</v>
      </c>
      <c r="I56" s="9">
        <v>40000</v>
      </c>
      <c r="J56" s="9">
        <v>42000</v>
      </c>
      <c r="K56" s="9">
        <v>37240</v>
      </c>
    </row>
    <row r="57" spans="1:11" ht="12.75">
      <c r="A57" s="48">
        <v>20</v>
      </c>
      <c r="B57" s="49" t="s">
        <v>37</v>
      </c>
      <c r="C57" s="9">
        <v>20</v>
      </c>
      <c r="D57" s="9">
        <v>2</v>
      </c>
      <c r="E57" s="9">
        <v>2</v>
      </c>
      <c r="F57" s="10">
        <v>22</v>
      </c>
      <c r="G57" s="10" t="s">
        <v>151</v>
      </c>
      <c r="H57" s="9">
        <v>6</v>
      </c>
      <c r="I57" s="9">
        <v>24800</v>
      </c>
      <c r="J57" s="9">
        <v>65600</v>
      </c>
      <c r="K57" s="9">
        <v>50160</v>
      </c>
    </row>
    <row r="58" spans="1:11" ht="12.75">
      <c r="A58" s="48">
        <v>21</v>
      </c>
      <c r="B58" s="49" t="s">
        <v>146</v>
      </c>
      <c r="C58" s="9">
        <v>19</v>
      </c>
      <c r="D58" s="68" t="s">
        <v>106</v>
      </c>
      <c r="E58" s="9">
        <v>3</v>
      </c>
      <c r="F58" s="10">
        <v>22</v>
      </c>
      <c r="G58" s="10" t="s">
        <v>30</v>
      </c>
      <c r="H58" s="9">
        <v>8</v>
      </c>
      <c r="I58" s="9">
        <v>40300</v>
      </c>
      <c r="J58" s="9">
        <v>94600</v>
      </c>
      <c r="K58" s="9">
        <v>66880</v>
      </c>
    </row>
    <row r="59" spans="1:11" ht="12.75">
      <c r="A59" s="48">
        <v>22</v>
      </c>
      <c r="B59" s="49" t="s">
        <v>148</v>
      </c>
      <c r="C59" s="9">
        <v>20</v>
      </c>
      <c r="D59" s="9">
        <v>0</v>
      </c>
      <c r="E59" s="9">
        <v>4</v>
      </c>
      <c r="F59" s="10">
        <v>24</v>
      </c>
      <c r="G59" s="10" t="s">
        <v>147</v>
      </c>
      <c r="H59" s="9">
        <v>6</v>
      </c>
      <c r="I59" s="9">
        <v>35500</v>
      </c>
      <c r="J59" s="9">
        <v>84000</v>
      </c>
      <c r="K59" s="9">
        <v>54720</v>
      </c>
    </row>
    <row r="60" spans="1:11" ht="12.75">
      <c r="A60" s="48">
        <v>23</v>
      </c>
      <c r="B60" s="49" t="s">
        <v>145</v>
      </c>
      <c r="C60" s="9">
        <v>90</v>
      </c>
      <c r="D60" s="9">
        <v>4</v>
      </c>
      <c r="E60" s="9">
        <v>4</v>
      </c>
      <c r="F60" s="10">
        <v>94</v>
      </c>
      <c r="G60" s="10" t="s">
        <v>38</v>
      </c>
      <c r="H60" s="9">
        <v>3</v>
      </c>
      <c r="I60" s="9">
        <v>17700</v>
      </c>
      <c r="J60" s="9">
        <v>243000</v>
      </c>
      <c r="K60" s="9">
        <v>107160</v>
      </c>
    </row>
    <row r="61" spans="1:11" ht="12.75">
      <c r="A61" s="48">
        <v>24</v>
      </c>
      <c r="B61" s="49" t="s">
        <v>89</v>
      </c>
      <c r="C61" s="9">
        <v>19</v>
      </c>
      <c r="D61" s="9">
        <v>2</v>
      </c>
      <c r="E61" s="9">
        <v>1</v>
      </c>
      <c r="F61" s="10">
        <v>21</v>
      </c>
      <c r="G61" s="10" t="s">
        <v>30</v>
      </c>
      <c r="H61" s="9">
        <v>6</v>
      </c>
      <c r="I61" s="9">
        <v>33710</v>
      </c>
      <c r="J61" s="9">
        <v>60000</v>
      </c>
      <c r="K61" s="9">
        <v>47880</v>
      </c>
    </row>
    <row r="62" spans="1:11" ht="12.75">
      <c r="A62" s="48">
        <v>25</v>
      </c>
      <c r="B62" s="49" t="s">
        <v>14</v>
      </c>
      <c r="C62" s="9">
        <v>27</v>
      </c>
      <c r="D62" s="9">
        <v>2</v>
      </c>
      <c r="E62" s="9">
        <v>2</v>
      </c>
      <c r="F62" s="10">
        <v>29</v>
      </c>
      <c r="G62" s="10" t="s">
        <v>143</v>
      </c>
      <c r="H62" s="9">
        <v>6</v>
      </c>
      <c r="I62" s="9">
        <v>31000</v>
      </c>
      <c r="J62" s="9">
        <v>87000</v>
      </c>
      <c r="K62" s="9">
        <v>66120</v>
      </c>
    </row>
    <row r="63" spans="1:11" ht="12.75">
      <c r="A63" s="48">
        <v>26</v>
      </c>
      <c r="B63" s="49" t="s">
        <v>14</v>
      </c>
      <c r="C63" s="9">
        <v>27</v>
      </c>
      <c r="D63" s="9">
        <v>2</v>
      </c>
      <c r="E63" s="9">
        <v>2</v>
      </c>
      <c r="F63" s="10">
        <v>18</v>
      </c>
      <c r="G63" s="10" t="s">
        <v>144</v>
      </c>
      <c r="H63" s="9">
        <v>6</v>
      </c>
      <c r="I63" s="9">
        <v>32250</v>
      </c>
      <c r="J63" s="9">
        <v>68500</v>
      </c>
      <c r="K63" s="9">
        <v>41040</v>
      </c>
    </row>
    <row r="64" spans="1:11" ht="12.75">
      <c r="A64" s="48">
        <v>27</v>
      </c>
      <c r="B64" s="49" t="s">
        <v>14</v>
      </c>
      <c r="C64" s="9">
        <v>21</v>
      </c>
      <c r="D64" s="9">
        <v>0</v>
      </c>
      <c r="E64" s="9">
        <v>2</v>
      </c>
      <c r="F64" s="10">
        <v>23</v>
      </c>
      <c r="G64" s="10" t="s">
        <v>90</v>
      </c>
      <c r="H64" s="9">
        <v>6</v>
      </c>
      <c r="I64" s="9">
        <v>32150</v>
      </c>
      <c r="J64" s="9">
        <v>67450</v>
      </c>
      <c r="K64" s="9">
        <v>52440</v>
      </c>
    </row>
    <row r="65" spans="1:11" ht="12.75">
      <c r="A65" s="48">
        <v>28</v>
      </c>
      <c r="B65" s="49" t="s">
        <v>152</v>
      </c>
      <c r="C65" s="9">
        <v>22</v>
      </c>
      <c r="D65" s="9">
        <v>0</v>
      </c>
      <c r="E65" s="9">
        <v>4</v>
      </c>
      <c r="F65" s="10">
        <v>27</v>
      </c>
      <c r="G65" s="10" t="s">
        <v>153</v>
      </c>
      <c r="H65" s="9">
        <v>8</v>
      </c>
      <c r="I65" s="9">
        <v>36500</v>
      </c>
      <c r="J65" s="9">
        <v>115000</v>
      </c>
      <c r="K65" s="9">
        <v>82080</v>
      </c>
    </row>
    <row r="66" spans="1:11" ht="12.75">
      <c r="A66" s="48"/>
      <c r="B66" s="51" t="s">
        <v>5</v>
      </c>
      <c r="C66" s="52">
        <f>SUM(C54:C65)</f>
        <v>315</v>
      </c>
      <c r="D66" s="52">
        <f>SUM(D54:D65)</f>
        <v>16</v>
      </c>
      <c r="E66" s="52">
        <f>SUM(E54:E65)</f>
        <v>29</v>
      </c>
      <c r="F66" s="52">
        <f>SUM(F54:F65)</f>
        <v>338</v>
      </c>
      <c r="G66" s="10"/>
      <c r="H66" s="9"/>
      <c r="I66" s="9"/>
      <c r="J66" s="24">
        <f>SUM(J54:J65)</f>
        <v>1065150</v>
      </c>
      <c r="K66" s="24">
        <f>SUM(K54:K65)</f>
        <v>710600</v>
      </c>
    </row>
    <row r="67" spans="1:11" ht="12.75">
      <c r="A67" s="70" t="s">
        <v>93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</row>
    <row r="68" spans="1:11" ht="12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</row>
    <row r="69" spans="1:11" ht="12.75">
      <c r="A69" s="48">
        <v>29</v>
      </c>
      <c r="B69" s="49" t="s">
        <v>74</v>
      </c>
      <c r="C69" s="9">
        <v>60</v>
      </c>
      <c r="D69" s="9">
        <v>6</v>
      </c>
      <c r="E69" s="9">
        <v>6</v>
      </c>
      <c r="F69" s="10">
        <v>66</v>
      </c>
      <c r="G69" s="10" t="s">
        <v>36</v>
      </c>
      <c r="H69" s="9">
        <v>6</v>
      </c>
      <c r="I69" s="9">
        <v>39895</v>
      </c>
      <c r="J69" s="9">
        <v>413070</v>
      </c>
      <c r="K69" s="9">
        <v>150480</v>
      </c>
    </row>
    <row r="70" spans="1:11" ht="12.75">
      <c r="A70" s="48"/>
      <c r="B70" s="51" t="s">
        <v>5</v>
      </c>
      <c r="C70" s="52">
        <f>SUM(C69:C69)</f>
        <v>60</v>
      </c>
      <c r="D70" s="52">
        <f>SUM(D69:D69)</f>
        <v>6</v>
      </c>
      <c r="E70" s="52">
        <f>SUM(E69:E69)</f>
        <v>6</v>
      </c>
      <c r="F70" s="52">
        <f>SUM(F69:F69)</f>
        <v>66</v>
      </c>
      <c r="G70" s="10"/>
      <c r="H70" s="9"/>
      <c r="I70" s="9"/>
      <c r="J70" s="24">
        <f>SUM(J69:J69)</f>
        <v>413070</v>
      </c>
      <c r="K70" s="24">
        <f>SUM(K69:K69)</f>
        <v>150480</v>
      </c>
    </row>
    <row r="71" spans="1:11" ht="12.75">
      <c r="A71" s="70" t="s">
        <v>94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1:11" ht="12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1:11" ht="12.75">
      <c r="A73" s="48">
        <v>30</v>
      </c>
      <c r="B73" s="49" t="s">
        <v>110</v>
      </c>
      <c r="C73" s="9">
        <v>89</v>
      </c>
      <c r="D73" s="9">
        <v>18</v>
      </c>
      <c r="E73" s="9">
        <v>16</v>
      </c>
      <c r="F73" s="10">
        <v>123</v>
      </c>
      <c r="G73" s="10" t="s">
        <v>111</v>
      </c>
      <c r="H73" s="9">
        <v>8</v>
      </c>
      <c r="I73" s="9">
        <v>48400</v>
      </c>
      <c r="J73" s="9">
        <v>600000</v>
      </c>
      <c r="K73" s="9">
        <v>373920</v>
      </c>
    </row>
    <row r="74" spans="1:11" ht="12.75">
      <c r="A74" s="48">
        <v>31</v>
      </c>
      <c r="B74" s="49" t="s">
        <v>33</v>
      </c>
      <c r="C74" s="9">
        <v>170</v>
      </c>
      <c r="D74" s="9">
        <v>10</v>
      </c>
      <c r="E74" s="9">
        <v>10</v>
      </c>
      <c r="F74" s="10">
        <v>180</v>
      </c>
      <c r="G74" s="10" t="s">
        <v>34</v>
      </c>
      <c r="H74" s="9">
        <v>3</v>
      </c>
      <c r="I74" s="9">
        <v>16200</v>
      </c>
      <c r="J74" s="9">
        <v>222000</v>
      </c>
      <c r="K74" s="9">
        <v>205200</v>
      </c>
    </row>
    <row r="75" spans="1:11" ht="12.75">
      <c r="A75" s="48">
        <v>32</v>
      </c>
      <c r="B75" s="49" t="s">
        <v>49</v>
      </c>
      <c r="C75" s="9">
        <v>55</v>
      </c>
      <c r="D75" s="9">
        <v>5</v>
      </c>
      <c r="E75" s="9">
        <v>5</v>
      </c>
      <c r="F75" s="10">
        <v>60</v>
      </c>
      <c r="G75" s="10" t="s">
        <v>53</v>
      </c>
      <c r="H75" s="9">
        <v>3</v>
      </c>
      <c r="I75" s="9">
        <v>11100</v>
      </c>
      <c r="J75" s="9">
        <v>196000</v>
      </c>
      <c r="K75" s="9">
        <v>188400</v>
      </c>
    </row>
    <row r="76" spans="1:11" ht="12.75">
      <c r="A76" s="48"/>
      <c r="B76" s="51" t="s">
        <v>5</v>
      </c>
      <c r="C76" s="52">
        <f>SUM(C73:C75)</f>
        <v>314</v>
      </c>
      <c r="D76" s="52">
        <f>SUM(D73:D75)</f>
        <v>33</v>
      </c>
      <c r="E76" s="52">
        <f>SUM(E73:E75)</f>
        <v>31</v>
      </c>
      <c r="F76" s="52">
        <f>SUM(F73:F75)</f>
        <v>363</v>
      </c>
      <c r="G76" s="10"/>
      <c r="H76" s="9"/>
      <c r="I76" s="9"/>
      <c r="J76" s="24">
        <f>SUM(J73:J75)</f>
        <v>1018000</v>
      </c>
      <c r="K76" s="24">
        <f>SUM(K73:K75)</f>
        <v>767520</v>
      </c>
    </row>
    <row r="77" spans="1:11" ht="12.75">
      <c r="A77" s="48"/>
      <c r="B77" s="51"/>
      <c r="C77" s="52"/>
      <c r="D77" s="52"/>
      <c r="E77" s="52"/>
      <c r="F77" s="52"/>
      <c r="G77" s="10"/>
      <c r="H77" s="9"/>
      <c r="I77" s="9"/>
      <c r="J77" s="24"/>
      <c r="K77" s="24"/>
    </row>
    <row r="78" spans="1:11" ht="12.75">
      <c r="A78" s="76" t="s">
        <v>9</v>
      </c>
      <c r="B78" s="76"/>
      <c r="C78" s="16">
        <f>C9+C13+C17+C21+C25+C33+C37+C41+C45+C51+C66+C76+C70</f>
        <v>1461</v>
      </c>
      <c r="D78" s="16">
        <f>D9+D13+D17+D21+D25+D33+D37+D41+D45+D51+D66+D76+D70</f>
        <v>119</v>
      </c>
      <c r="E78" s="16">
        <f>E9+E13+E17+E21+E25+E33+E37+E41+E45+E51+E66+E76+E70</f>
        <v>132</v>
      </c>
      <c r="F78" s="16">
        <f>F9+F13+F17+F21+F25+F33+F37+F41+F45+F51+F66+F76+F70</f>
        <v>1628</v>
      </c>
      <c r="G78" s="16"/>
      <c r="H78" s="69"/>
      <c r="I78" s="16"/>
      <c r="J78" s="16">
        <f>J9+J13+J17+J21+J25+J33+J37+J41+J45+J51+J66+J76+J70</f>
        <v>5826200</v>
      </c>
      <c r="K78" s="16">
        <f>K9+K13+K17+K21+K25+K33+K37+K41+K45+K51+K66+K76+K70</f>
        <v>4110020</v>
      </c>
    </row>
    <row r="79" spans="1:11" ht="12.75">
      <c r="A79" s="17"/>
      <c r="B79" s="17"/>
      <c r="C79" s="18"/>
      <c r="D79" s="19"/>
      <c r="E79" s="19"/>
      <c r="F79" s="15"/>
      <c r="G79" s="8"/>
      <c r="H79" s="7"/>
      <c r="I79" s="7"/>
      <c r="J79" s="13"/>
      <c r="K79" s="13"/>
    </row>
    <row r="80" spans="1:11" ht="12.75">
      <c r="A80" s="17"/>
      <c r="B80" s="17"/>
      <c r="C80" s="18"/>
      <c r="D80" s="19"/>
      <c r="E80" s="19"/>
      <c r="F80" s="15"/>
      <c r="G80" s="8"/>
      <c r="H80" s="7"/>
      <c r="I80" s="7"/>
      <c r="J80" s="13"/>
      <c r="K80" s="13"/>
    </row>
    <row r="81" spans="1:11" ht="12.75">
      <c r="A81" s="77" t="s">
        <v>35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1:11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1:11" ht="12.75">
      <c r="A83" s="70" t="s">
        <v>134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1:11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1:11" ht="12.75">
      <c r="A85" s="48">
        <v>33</v>
      </c>
      <c r="B85" s="49" t="s">
        <v>135</v>
      </c>
      <c r="C85" s="9">
        <v>58</v>
      </c>
      <c r="D85" s="9">
        <v>0</v>
      </c>
      <c r="E85" s="9">
        <v>12</v>
      </c>
      <c r="F85" s="10">
        <v>70</v>
      </c>
      <c r="G85" s="10" t="s">
        <v>36</v>
      </c>
      <c r="H85" s="9">
        <v>5</v>
      </c>
      <c r="I85" s="9">
        <v>31330</v>
      </c>
      <c r="J85" s="9">
        <v>169100</v>
      </c>
      <c r="K85" s="9">
        <v>133000</v>
      </c>
    </row>
    <row r="86" spans="1:11" ht="12.75">
      <c r="A86" s="48"/>
      <c r="B86" s="51" t="s">
        <v>5</v>
      </c>
      <c r="C86" s="52">
        <f>SUM(C85:C85)</f>
        <v>58</v>
      </c>
      <c r="D86" s="52">
        <f>SUM(D85:D85)</f>
        <v>0</v>
      </c>
      <c r="E86" s="52">
        <f>SUM(E85:E85)</f>
        <v>12</v>
      </c>
      <c r="F86" s="52">
        <f>SUM(F85:F85)</f>
        <v>70</v>
      </c>
      <c r="G86" s="10"/>
      <c r="H86" s="9"/>
      <c r="I86" s="9"/>
      <c r="J86" s="24">
        <f>SUM(J85:J85)</f>
        <v>169100</v>
      </c>
      <c r="K86" s="24">
        <f>SUM(K85:K85)</f>
        <v>133000</v>
      </c>
    </row>
    <row r="87" spans="1:11" ht="12.75">
      <c r="A87" s="70" t="s">
        <v>66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1:11" ht="12.7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1:11" ht="12.75">
      <c r="A89" s="48">
        <v>34</v>
      </c>
      <c r="B89" s="49" t="s">
        <v>19</v>
      </c>
      <c r="C89" s="9">
        <v>28</v>
      </c>
      <c r="D89" s="9">
        <v>0</v>
      </c>
      <c r="E89" s="9">
        <v>4</v>
      </c>
      <c r="F89" s="10">
        <v>32</v>
      </c>
      <c r="G89" s="10" t="s">
        <v>53</v>
      </c>
      <c r="H89" s="9">
        <v>7</v>
      </c>
      <c r="I89" s="9">
        <v>26000</v>
      </c>
      <c r="J89" s="9">
        <v>90000</v>
      </c>
      <c r="K89" s="9">
        <v>90000</v>
      </c>
    </row>
    <row r="90" spans="1:11" ht="12.75">
      <c r="A90" s="48"/>
      <c r="B90" s="51" t="s">
        <v>5</v>
      </c>
      <c r="C90" s="52">
        <f>SUM(C89:C89)</f>
        <v>28</v>
      </c>
      <c r="D90" s="52">
        <f>SUM(D89:D89)</f>
        <v>0</v>
      </c>
      <c r="E90" s="52">
        <f>SUM(E89:E89)</f>
        <v>4</v>
      </c>
      <c r="F90" s="52">
        <f>SUM(F89:F89)</f>
        <v>32</v>
      </c>
      <c r="G90" s="10"/>
      <c r="H90" s="9"/>
      <c r="I90" s="9"/>
      <c r="J90" s="24">
        <f>SUM(J89:J89)</f>
        <v>90000</v>
      </c>
      <c r="K90" s="24">
        <f>SUM(K89:K89)</f>
        <v>90000</v>
      </c>
    </row>
    <row r="91" spans="1:11" ht="12.75">
      <c r="A91" s="48"/>
      <c r="B91" s="51"/>
      <c r="C91" s="52"/>
      <c r="D91" s="52"/>
      <c r="E91" s="52"/>
      <c r="F91" s="52"/>
      <c r="G91" s="10"/>
      <c r="H91" s="9"/>
      <c r="I91" s="9"/>
      <c r="J91" s="24"/>
      <c r="K91" s="24"/>
    </row>
    <row r="92" spans="1:11" ht="12.75">
      <c r="A92" s="76" t="s">
        <v>47</v>
      </c>
      <c r="B92" s="76"/>
      <c r="C92" s="16">
        <f>C86+C90</f>
        <v>86</v>
      </c>
      <c r="D92" s="16">
        <f>D86+D90</f>
        <v>0</v>
      </c>
      <c r="E92" s="16">
        <f>E86+E90</f>
        <v>16</v>
      </c>
      <c r="F92" s="16">
        <f>F86+F90</f>
        <v>102</v>
      </c>
      <c r="G92" s="20"/>
      <c r="H92" s="21"/>
      <c r="I92" s="21"/>
      <c r="J92" s="16">
        <f>J86+J90</f>
        <v>259100</v>
      </c>
      <c r="K92" s="16">
        <f>K86+K90</f>
        <v>223000</v>
      </c>
    </row>
    <row r="93" spans="1:11" s="25" customFormat="1" ht="12.75">
      <c r="A93" s="22"/>
      <c r="B93" s="22"/>
      <c r="C93" s="23"/>
      <c r="D93" s="23"/>
      <c r="E93" s="23"/>
      <c r="F93" s="23"/>
      <c r="G93" s="10"/>
      <c r="H93" s="9"/>
      <c r="I93" s="9"/>
      <c r="J93" s="23"/>
      <c r="K93" s="24"/>
    </row>
    <row r="94" spans="1:11" s="25" customFormat="1" ht="12.75">
      <c r="A94" s="22"/>
      <c r="B94" s="22"/>
      <c r="C94" s="23"/>
      <c r="D94" s="23"/>
      <c r="E94" s="23"/>
      <c r="F94" s="23"/>
      <c r="G94" s="10"/>
      <c r="H94" s="9"/>
      <c r="I94" s="9"/>
      <c r="J94" s="23"/>
      <c r="K94" s="24"/>
    </row>
    <row r="95" spans="1:11" s="25" customFormat="1" ht="12.75">
      <c r="A95" s="22"/>
      <c r="B95" s="22"/>
      <c r="C95" s="23"/>
      <c r="D95" s="23"/>
      <c r="E95" s="23"/>
      <c r="F95" s="23"/>
      <c r="G95" s="10"/>
      <c r="H95" s="9"/>
      <c r="I95" s="9"/>
      <c r="J95" s="23"/>
      <c r="K95" s="24"/>
    </row>
    <row r="96" spans="1:11" ht="12.75">
      <c r="A96" s="77" t="s">
        <v>6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1:11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1:11" ht="12.75" hidden="1">
      <c r="A98" s="5"/>
      <c r="B98" s="6"/>
      <c r="C98" s="7"/>
      <c r="D98" s="7"/>
      <c r="E98" s="7"/>
      <c r="F98" s="15"/>
      <c r="G98" s="8"/>
      <c r="H98" s="7"/>
      <c r="I98" s="7"/>
      <c r="J98" s="7"/>
      <c r="K98" s="7"/>
    </row>
    <row r="99" spans="1:11" s="25" customFormat="1" ht="12.75">
      <c r="A99" s="70" t="s">
        <v>41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</row>
    <row r="100" spans="1:11" s="25" customFormat="1" ht="12.7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</row>
    <row r="101" spans="1:11" s="25" customFormat="1" ht="12.75">
      <c r="A101" s="48">
        <v>35</v>
      </c>
      <c r="B101" s="49" t="s">
        <v>85</v>
      </c>
      <c r="C101" s="9">
        <v>7</v>
      </c>
      <c r="D101" s="9">
        <v>3</v>
      </c>
      <c r="E101" s="9">
        <v>3</v>
      </c>
      <c r="F101" s="10">
        <v>10</v>
      </c>
      <c r="G101" s="10" t="s">
        <v>164</v>
      </c>
      <c r="H101" s="9">
        <v>6</v>
      </c>
      <c r="I101" s="9">
        <v>30000</v>
      </c>
      <c r="J101" s="9">
        <v>300000</v>
      </c>
      <c r="K101" s="9">
        <v>300000</v>
      </c>
    </row>
    <row r="102" spans="1:11" s="25" customFormat="1" ht="12.75">
      <c r="A102" s="48"/>
      <c r="B102" s="51" t="s">
        <v>5</v>
      </c>
      <c r="C102" s="52">
        <f>SUM(C101:C101)</f>
        <v>7</v>
      </c>
      <c r="D102" s="52">
        <f>SUM(D101:D101)</f>
        <v>3</v>
      </c>
      <c r="E102" s="52">
        <f>SUM(E101:E101)</f>
        <v>3</v>
      </c>
      <c r="F102" s="52">
        <f>SUM(F101:F101)</f>
        <v>10</v>
      </c>
      <c r="G102" s="10"/>
      <c r="H102" s="9"/>
      <c r="I102" s="9"/>
      <c r="J102" s="24">
        <f>SUM(J101:J101)</f>
        <v>300000</v>
      </c>
      <c r="K102" s="24">
        <f>SUM(K101:K101)</f>
        <v>300000</v>
      </c>
    </row>
    <row r="103" spans="1:11" s="25" customFormat="1" ht="12.75">
      <c r="A103" s="70" t="s">
        <v>39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1" s="25" customFormat="1" ht="12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1:11" s="25" customFormat="1" ht="12.75">
      <c r="A105" s="48">
        <v>36</v>
      </c>
      <c r="B105" s="49" t="s">
        <v>113</v>
      </c>
      <c r="C105" s="9">
        <v>20</v>
      </c>
      <c r="D105" s="9">
        <v>4</v>
      </c>
      <c r="E105" s="9">
        <v>4</v>
      </c>
      <c r="F105" s="10">
        <v>24</v>
      </c>
      <c r="G105" s="10" t="s">
        <v>40</v>
      </c>
      <c r="H105" s="9">
        <v>6</v>
      </c>
      <c r="I105" s="9">
        <v>21785</v>
      </c>
      <c r="J105" s="9">
        <v>462840</v>
      </c>
      <c r="K105" s="9">
        <v>0</v>
      </c>
    </row>
    <row r="106" spans="1:11" s="25" customFormat="1" ht="12.75">
      <c r="A106" s="48">
        <v>37</v>
      </c>
      <c r="B106" s="49" t="s">
        <v>72</v>
      </c>
      <c r="C106" s="9">
        <v>20</v>
      </c>
      <c r="D106" s="9">
        <v>4</v>
      </c>
      <c r="E106" s="9">
        <v>4</v>
      </c>
      <c r="F106" s="10">
        <v>24</v>
      </c>
      <c r="G106" s="10" t="s">
        <v>112</v>
      </c>
      <c r="H106" s="9">
        <v>6</v>
      </c>
      <c r="I106" s="9">
        <v>24760</v>
      </c>
      <c r="J106" s="9">
        <v>350000</v>
      </c>
      <c r="K106" s="9">
        <v>350000</v>
      </c>
    </row>
    <row r="107" spans="1:11" s="25" customFormat="1" ht="12.75">
      <c r="A107" s="48"/>
      <c r="B107" s="51" t="s">
        <v>5</v>
      </c>
      <c r="C107" s="52">
        <f>SUM(C105:C106)</f>
        <v>40</v>
      </c>
      <c r="D107" s="52">
        <f>SUM(D105:D106)</f>
        <v>8</v>
      </c>
      <c r="E107" s="52">
        <f>SUM(E105:E106)</f>
        <v>8</v>
      </c>
      <c r="F107" s="52">
        <f>SUM(F105:F106)</f>
        <v>48</v>
      </c>
      <c r="G107" s="10"/>
      <c r="H107" s="9"/>
      <c r="I107" s="9"/>
      <c r="J107" s="24">
        <f>SUM(J105:J106)</f>
        <v>812840</v>
      </c>
      <c r="K107" s="24">
        <f>SUM(K105:K106)</f>
        <v>350000</v>
      </c>
    </row>
    <row r="108" spans="1:11" s="25" customFormat="1" ht="12.75">
      <c r="A108" s="62"/>
      <c r="B108" s="56"/>
      <c r="C108" s="63"/>
      <c r="D108" s="57"/>
      <c r="E108" s="57"/>
      <c r="F108" s="64"/>
      <c r="G108" s="65"/>
      <c r="H108" s="66"/>
      <c r="I108" s="66"/>
      <c r="J108" s="67"/>
      <c r="K108" s="57"/>
    </row>
    <row r="109" spans="1:11" s="25" customFormat="1" ht="12.75">
      <c r="A109" s="47"/>
      <c r="B109" s="47" t="s">
        <v>11</v>
      </c>
      <c r="C109" s="16">
        <f>C107+C102</f>
        <v>47</v>
      </c>
      <c r="D109" s="16">
        <f>D107+D102</f>
        <v>11</v>
      </c>
      <c r="E109" s="16">
        <f>E107+E102</f>
        <v>11</v>
      </c>
      <c r="F109" s="16">
        <f>F107+F102</f>
        <v>58</v>
      </c>
      <c r="G109" s="20"/>
      <c r="H109" s="21"/>
      <c r="I109" s="21"/>
      <c r="J109" s="16">
        <f>J107+J102</f>
        <v>1112840</v>
      </c>
      <c r="K109" s="16">
        <f>K107+K102</f>
        <v>650000</v>
      </c>
    </row>
    <row r="110" spans="1:11" ht="12.75">
      <c r="A110" s="22"/>
      <c r="B110" s="22"/>
      <c r="C110" s="23"/>
      <c r="D110" s="23"/>
      <c r="E110" s="23"/>
      <c r="F110" s="23"/>
      <c r="G110" s="10"/>
      <c r="H110" s="9"/>
      <c r="I110" s="9"/>
      <c r="J110" s="23"/>
      <c r="K110" s="23"/>
    </row>
    <row r="111" spans="1:11" s="25" customFormat="1" ht="12.75">
      <c r="A111" s="22"/>
      <c r="B111" s="22"/>
      <c r="C111" s="23"/>
      <c r="D111" s="23"/>
      <c r="E111" s="23"/>
      <c r="F111" s="23"/>
      <c r="G111" s="10"/>
      <c r="H111" s="9"/>
      <c r="I111" s="9"/>
      <c r="J111" s="23"/>
      <c r="K111" s="24"/>
    </row>
    <row r="112" spans="1:11" ht="12.75">
      <c r="A112" s="77" t="s">
        <v>7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</row>
    <row r="113" spans="1:11" ht="12.7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</row>
    <row r="114" spans="1:11" ht="12.75">
      <c r="A114" s="70" t="s">
        <v>46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1:11" ht="12.7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</row>
    <row r="116" spans="1:11" ht="12.75">
      <c r="A116" s="48">
        <v>38</v>
      </c>
      <c r="B116" s="49" t="s">
        <v>86</v>
      </c>
      <c r="C116" s="9">
        <v>38</v>
      </c>
      <c r="D116" s="9">
        <v>8</v>
      </c>
      <c r="E116" s="9">
        <v>3</v>
      </c>
      <c r="F116" s="10">
        <v>46</v>
      </c>
      <c r="G116" s="10" t="s">
        <v>136</v>
      </c>
      <c r="H116" s="9">
        <v>9</v>
      </c>
      <c r="I116" s="9">
        <v>31000</v>
      </c>
      <c r="J116" s="9">
        <v>222000</v>
      </c>
      <c r="K116" s="9">
        <v>124200</v>
      </c>
    </row>
    <row r="117" spans="1:11" ht="12.75">
      <c r="A117" s="48">
        <v>39</v>
      </c>
      <c r="B117" s="49" t="s">
        <v>86</v>
      </c>
      <c r="C117" s="9">
        <v>50</v>
      </c>
      <c r="D117" s="9">
        <v>8</v>
      </c>
      <c r="E117" s="9">
        <v>8</v>
      </c>
      <c r="F117" s="10">
        <v>58</v>
      </c>
      <c r="G117" s="10" t="s">
        <v>137</v>
      </c>
      <c r="H117" s="9">
        <v>8</v>
      </c>
      <c r="I117" s="9">
        <v>27000</v>
      </c>
      <c r="J117" s="9">
        <v>364000</v>
      </c>
      <c r="K117" s="9">
        <v>139200</v>
      </c>
    </row>
    <row r="118" spans="1:11" ht="12.75">
      <c r="A118" s="48">
        <v>40</v>
      </c>
      <c r="B118" s="49" t="s">
        <v>86</v>
      </c>
      <c r="C118" s="9">
        <v>49</v>
      </c>
      <c r="D118" s="9">
        <v>5</v>
      </c>
      <c r="E118" s="9">
        <v>4</v>
      </c>
      <c r="F118" s="10">
        <v>54</v>
      </c>
      <c r="G118" s="10" t="s">
        <v>173</v>
      </c>
      <c r="H118" s="9">
        <v>10</v>
      </c>
      <c r="I118" s="9">
        <v>32000</v>
      </c>
      <c r="J118" s="9">
        <v>336000</v>
      </c>
      <c r="K118" s="9">
        <v>162000</v>
      </c>
    </row>
    <row r="119" spans="1:11" ht="12.75">
      <c r="A119" s="48">
        <v>41</v>
      </c>
      <c r="B119" s="49" t="s">
        <v>86</v>
      </c>
      <c r="C119" s="9">
        <v>48</v>
      </c>
      <c r="D119" s="9">
        <v>7</v>
      </c>
      <c r="E119" s="9">
        <v>3</v>
      </c>
      <c r="F119" s="10">
        <v>55</v>
      </c>
      <c r="G119" s="10" t="s">
        <v>138</v>
      </c>
      <c r="H119" s="9">
        <v>9</v>
      </c>
      <c r="I119" s="9">
        <v>30000</v>
      </c>
      <c r="J119" s="9">
        <v>330000</v>
      </c>
      <c r="K119" s="9">
        <v>148500</v>
      </c>
    </row>
    <row r="120" spans="1:11" s="14" customFormat="1" ht="12.75">
      <c r="A120" s="50"/>
      <c r="B120" s="51" t="s">
        <v>5</v>
      </c>
      <c r="C120" s="52">
        <f>SUM(C116:C119)</f>
        <v>185</v>
      </c>
      <c r="D120" s="52">
        <f>SUM(D116:D119)</f>
        <v>28</v>
      </c>
      <c r="E120" s="52">
        <f>SUM(E116:E119)</f>
        <v>18</v>
      </c>
      <c r="F120" s="52">
        <f>SUM(F116:F119)</f>
        <v>213</v>
      </c>
      <c r="G120" s="53"/>
      <c r="H120" s="52"/>
      <c r="I120" s="52"/>
      <c r="J120" s="24">
        <f>SUM(J116:J119)</f>
        <v>1252000</v>
      </c>
      <c r="K120" s="24">
        <f>SUM(K116:K119)</f>
        <v>573900</v>
      </c>
    </row>
    <row r="121" spans="1:11" s="14" customFormat="1" ht="12.75">
      <c r="A121" s="70" t="s">
        <v>124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</row>
    <row r="122" spans="1:11" s="14" customFormat="1" ht="12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</row>
    <row r="123" spans="1:11" s="14" customFormat="1" ht="12.75">
      <c r="A123" s="48">
        <v>42</v>
      </c>
      <c r="B123" s="49" t="s">
        <v>125</v>
      </c>
      <c r="C123" s="9">
        <v>51</v>
      </c>
      <c r="D123" s="9">
        <v>6</v>
      </c>
      <c r="E123" s="9">
        <v>6</v>
      </c>
      <c r="F123" s="10">
        <v>56</v>
      </c>
      <c r="G123" s="10" t="s">
        <v>126</v>
      </c>
      <c r="H123" s="9">
        <v>6</v>
      </c>
      <c r="I123" s="9">
        <v>32600</v>
      </c>
      <c r="J123" s="9">
        <v>813600</v>
      </c>
      <c r="K123" s="9">
        <v>100800</v>
      </c>
    </row>
    <row r="124" spans="1:11" s="14" customFormat="1" ht="12.75">
      <c r="A124" s="48"/>
      <c r="B124" s="51" t="s">
        <v>5</v>
      </c>
      <c r="C124" s="52">
        <f>SUM(C123:C123)</f>
        <v>51</v>
      </c>
      <c r="D124" s="52">
        <f>SUM(D123:D123)</f>
        <v>6</v>
      </c>
      <c r="E124" s="52">
        <f>SUM(E123:E123)</f>
        <v>6</v>
      </c>
      <c r="F124" s="52">
        <f>SUM(F123:F123)</f>
        <v>56</v>
      </c>
      <c r="G124" s="10"/>
      <c r="H124" s="9"/>
      <c r="I124" s="9"/>
      <c r="J124" s="24">
        <f>SUM(J123:J123)</f>
        <v>813600</v>
      </c>
      <c r="K124" s="24">
        <f>K123</f>
        <v>100800</v>
      </c>
    </row>
    <row r="125" spans="1:11" ht="12.75">
      <c r="A125" s="70" t="s">
        <v>67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</row>
    <row r="126" spans="1:11" ht="12.7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</row>
    <row r="127" spans="1:11" ht="12.75">
      <c r="A127" s="48">
        <v>43</v>
      </c>
      <c r="B127" s="49" t="s">
        <v>68</v>
      </c>
      <c r="C127" s="54">
        <v>21</v>
      </c>
      <c r="D127" s="54">
        <v>0</v>
      </c>
      <c r="E127" s="9">
        <v>4</v>
      </c>
      <c r="F127" s="10">
        <v>25</v>
      </c>
      <c r="G127" s="10" t="s">
        <v>132</v>
      </c>
      <c r="H127" s="9">
        <v>6</v>
      </c>
      <c r="I127" s="9">
        <v>29540</v>
      </c>
      <c r="J127" s="9">
        <v>100000</v>
      </c>
      <c r="K127" s="9">
        <v>45000</v>
      </c>
    </row>
    <row r="128" spans="1:11" s="14" customFormat="1" ht="12.75">
      <c r="A128" s="48"/>
      <c r="B128" s="51" t="s">
        <v>5</v>
      </c>
      <c r="C128" s="52">
        <f>SUM(C127:C127)</f>
        <v>21</v>
      </c>
      <c r="D128" s="54">
        <f>SUM(D127:D127)</f>
        <v>0</v>
      </c>
      <c r="E128" s="52">
        <f>SUM(E127:E127)</f>
        <v>4</v>
      </c>
      <c r="F128" s="52">
        <f>SUM(F127:F127)</f>
        <v>25</v>
      </c>
      <c r="G128" s="10"/>
      <c r="H128" s="9"/>
      <c r="I128" s="9"/>
      <c r="J128" s="24">
        <f>SUM(J127:J127)</f>
        <v>100000</v>
      </c>
      <c r="K128" s="24">
        <f>SUM(K127:K127)</f>
        <v>45000</v>
      </c>
    </row>
    <row r="129" spans="1:11" ht="12.75">
      <c r="A129" s="70" t="s">
        <v>24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</row>
    <row r="130" spans="1:11" ht="12.7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</row>
    <row r="131" spans="1:11" ht="12.75">
      <c r="A131" s="48">
        <v>44</v>
      </c>
      <c r="B131" s="49" t="s">
        <v>25</v>
      </c>
      <c r="C131" s="9">
        <v>29</v>
      </c>
      <c r="D131" s="9">
        <v>8</v>
      </c>
      <c r="E131" s="9">
        <v>8</v>
      </c>
      <c r="F131" s="10">
        <v>37</v>
      </c>
      <c r="G131" s="10" t="s">
        <v>160</v>
      </c>
      <c r="H131" s="9">
        <v>6</v>
      </c>
      <c r="I131" s="9">
        <v>28000</v>
      </c>
      <c r="J131" s="9">
        <v>286000</v>
      </c>
      <c r="K131" s="9">
        <v>66600</v>
      </c>
    </row>
    <row r="132" spans="1:11" ht="12.75">
      <c r="A132" s="48">
        <v>45</v>
      </c>
      <c r="B132" s="49" t="s">
        <v>25</v>
      </c>
      <c r="C132" s="9">
        <v>30</v>
      </c>
      <c r="D132" s="9">
        <v>4</v>
      </c>
      <c r="E132" s="9">
        <v>4</v>
      </c>
      <c r="F132" s="10">
        <v>34</v>
      </c>
      <c r="G132" s="10" t="s">
        <v>159</v>
      </c>
      <c r="H132" s="9">
        <v>6</v>
      </c>
      <c r="I132" s="9">
        <v>20000</v>
      </c>
      <c r="J132" s="9">
        <v>260000</v>
      </c>
      <c r="K132" s="9">
        <v>61200</v>
      </c>
    </row>
    <row r="133" spans="1:11" ht="12.75">
      <c r="A133" s="48">
        <v>46</v>
      </c>
      <c r="B133" s="49" t="s">
        <v>87</v>
      </c>
      <c r="C133" s="9">
        <v>30</v>
      </c>
      <c r="D133" s="9">
        <v>7</v>
      </c>
      <c r="E133" s="9">
        <v>7</v>
      </c>
      <c r="F133" s="10">
        <v>37</v>
      </c>
      <c r="G133" s="10" t="s">
        <v>158</v>
      </c>
      <c r="H133" s="9">
        <v>8</v>
      </c>
      <c r="I133" s="9">
        <v>37000</v>
      </c>
      <c r="J133" s="9">
        <v>313000</v>
      </c>
      <c r="K133" s="9">
        <v>88800</v>
      </c>
    </row>
    <row r="134" spans="1:11" ht="12.75">
      <c r="A134" s="50"/>
      <c r="B134" s="51" t="s">
        <v>5</v>
      </c>
      <c r="C134" s="52">
        <f>SUM(C131:C133)</f>
        <v>89</v>
      </c>
      <c r="D134" s="52">
        <f>SUM(D131:D133)</f>
        <v>19</v>
      </c>
      <c r="E134" s="52">
        <f>SUM(E131:E133)</f>
        <v>19</v>
      </c>
      <c r="F134" s="52">
        <f>SUM(F131:F133)</f>
        <v>108</v>
      </c>
      <c r="G134" s="53"/>
      <c r="H134" s="52"/>
      <c r="I134" s="52"/>
      <c r="J134" s="24">
        <f>SUM(J131:J133)</f>
        <v>859000</v>
      </c>
      <c r="K134" s="24">
        <f>SUM(K131:K133)</f>
        <v>216600</v>
      </c>
    </row>
    <row r="135" spans="1:11" ht="12.75">
      <c r="A135" s="70" t="s">
        <v>96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</row>
    <row r="136" spans="1:11" ht="12.7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</row>
    <row r="137" spans="1:11" ht="12.75">
      <c r="A137" s="48">
        <v>47</v>
      </c>
      <c r="B137" s="49" t="s">
        <v>97</v>
      </c>
      <c r="C137" s="9">
        <v>12</v>
      </c>
      <c r="D137" s="9">
        <v>5</v>
      </c>
      <c r="E137" s="9">
        <v>4</v>
      </c>
      <c r="F137" s="10">
        <v>17</v>
      </c>
      <c r="G137" s="10" t="s">
        <v>98</v>
      </c>
      <c r="H137" s="9">
        <v>7</v>
      </c>
      <c r="I137" s="9">
        <v>57500</v>
      </c>
      <c r="J137" s="9">
        <v>187500</v>
      </c>
      <c r="K137" s="9">
        <v>35700</v>
      </c>
    </row>
    <row r="138" spans="1:11" s="14" customFormat="1" ht="12.75">
      <c r="A138" s="48"/>
      <c r="B138" s="51" t="s">
        <v>5</v>
      </c>
      <c r="C138" s="52">
        <f>SUM(C137:C137)</f>
        <v>12</v>
      </c>
      <c r="D138" s="52">
        <f>SUM(D137:D137)</f>
        <v>5</v>
      </c>
      <c r="E138" s="52">
        <f>SUM(E137:E137)</f>
        <v>4</v>
      </c>
      <c r="F138" s="52">
        <f>SUM(F137:F137)</f>
        <v>17</v>
      </c>
      <c r="G138" s="10"/>
      <c r="H138" s="9"/>
      <c r="I138" s="9"/>
      <c r="J138" s="24">
        <f>SUM(J137:J137)</f>
        <v>187500</v>
      </c>
      <c r="K138" s="24">
        <f>SUM(K137:K137)</f>
        <v>35700</v>
      </c>
    </row>
    <row r="139" spans="1:11" ht="12.75">
      <c r="A139" s="70" t="s">
        <v>75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</row>
    <row r="140" spans="1:11" ht="12.7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</row>
    <row r="141" spans="1:11" ht="12.75">
      <c r="A141" s="48">
        <v>48</v>
      </c>
      <c r="B141" s="49" t="s">
        <v>76</v>
      </c>
      <c r="C141" s="9">
        <v>107</v>
      </c>
      <c r="D141" s="9">
        <v>0</v>
      </c>
      <c r="E141" s="9">
        <v>10</v>
      </c>
      <c r="F141" s="10">
        <v>117</v>
      </c>
      <c r="G141" s="10" t="s">
        <v>52</v>
      </c>
      <c r="H141" s="9">
        <v>6</v>
      </c>
      <c r="I141" s="9">
        <v>20550</v>
      </c>
      <c r="J141" s="9">
        <v>300000</v>
      </c>
      <c r="K141" s="9">
        <v>300000</v>
      </c>
    </row>
    <row r="142" spans="1:11" s="14" customFormat="1" ht="12.75">
      <c r="A142" s="50"/>
      <c r="B142" s="51" t="s">
        <v>5</v>
      </c>
      <c r="C142" s="52">
        <f>C141</f>
        <v>107</v>
      </c>
      <c r="D142" s="52">
        <f>D141</f>
        <v>0</v>
      </c>
      <c r="E142" s="52">
        <f>E141</f>
        <v>10</v>
      </c>
      <c r="F142" s="53">
        <f>F141</f>
        <v>117</v>
      </c>
      <c r="G142" s="53"/>
      <c r="H142" s="52"/>
      <c r="I142" s="52"/>
      <c r="J142" s="24">
        <v>300000</v>
      </c>
      <c r="K142" s="24">
        <f>SUM(K141:K141)</f>
        <v>300000</v>
      </c>
    </row>
    <row r="143" spans="1:11" ht="12.75">
      <c r="A143" s="70" t="s">
        <v>55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</row>
    <row r="144" spans="1:11" ht="12.7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</row>
    <row r="145" spans="1:11" ht="12.75">
      <c r="A145" s="48">
        <v>49</v>
      </c>
      <c r="B145" s="49" t="s">
        <v>51</v>
      </c>
      <c r="C145" s="9">
        <v>50</v>
      </c>
      <c r="D145" s="9">
        <v>0</v>
      </c>
      <c r="E145" s="9">
        <v>19</v>
      </c>
      <c r="F145" s="10">
        <v>69</v>
      </c>
      <c r="G145" s="10" t="s">
        <v>122</v>
      </c>
      <c r="H145" s="9">
        <v>10</v>
      </c>
      <c r="I145" s="9">
        <v>38600</v>
      </c>
      <c r="J145" s="9">
        <v>363800</v>
      </c>
      <c r="K145" s="9">
        <v>207000</v>
      </c>
    </row>
    <row r="146" spans="1:11" ht="12.75">
      <c r="A146" s="48">
        <v>50</v>
      </c>
      <c r="B146" s="49" t="s">
        <v>51</v>
      </c>
      <c r="C146" s="9">
        <v>16</v>
      </c>
      <c r="D146" s="9">
        <v>0</v>
      </c>
      <c r="E146" s="9">
        <v>9</v>
      </c>
      <c r="F146" s="10">
        <v>25</v>
      </c>
      <c r="G146" s="10" t="s">
        <v>123</v>
      </c>
      <c r="H146" s="9">
        <v>10</v>
      </c>
      <c r="I146" s="9">
        <v>29706</v>
      </c>
      <c r="J146" s="9">
        <v>128640</v>
      </c>
      <c r="K146" s="9">
        <v>75000</v>
      </c>
    </row>
    <row r="147" spans="1:11" ht="12.75">
      <c r="A147" s="48"/>
      <c r="B147" s="51" t="s">
        <v>5</v>
      </c>
      <c r="C147" s="52">
        <f>SUM(C145:C146)</f>
        <v>66</v>
      </c>
      <c r="D147" s="52">
        <f>SUM(D145:D146)</f>
        <v>0</v>
      </c>
      <c r="E147" s="52">
        <f>SUM(E145:E146)</f>
        <v>28</v>
      </c>
      <c r="F147" s="52">
        <f>SUM(F145:F146)</f>
        <v>94</v>
      </c>
      <c r="G147" s="10"/>
      <c r="H147" s="9"/>
      <c r="I147" s="9"/>
      <c r="J147" s="24">
        <f>SUM(J145:J146)</f>
        <v>492440</v>
      </c>
      <c r="K147" s="24">
        <f>SUM(K145:K146)</f>
        <v>282000</v>
      </c>
    </row>
    <row r="148" spans="1:11" ht="12.75">
      <c r="A148" s="70" t="s">
        <v>20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</row>
    <row r="149" spans="1:11" ht="12.7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</row>
    <row r="150" spans="1:11" ht="12.75">
      <c r="A150" s="48">
        <v>51</v>
      </c>
      <c r="B150" s="49" t="s">
        <v>83</v>
      </c>
      <c r="C150" s="9">
        <v>32</v>
      </c>
      <c r="D150" s="9">
        <v>0</v>
      </c>
      <c r="E150" s="9">
        <v>3</v>
      </c>
      <c r="F150" s="10">
        <v>35</v>
      </c>
      <c r="G150" s="10" t="s">
        <v>172</v>
      </c>
      <c r="H150" s="9">
        <v>8</v>
      </c>
      <c r="I150" s="9">
        <v>53448</v>
      </c>
      <c r="J150" s="9">
        <v>550000</v>
      </c>
      <c r="K150" s="9">
        <v>84000</v>
      </c>
    </row>
    <row r="151" spans="1:11" ht="12.75">
      <c r="A151" s="48">
        <v>52</v>
      </c>
      <c r="B151" s="49" t="s">
        <v>84</v>
      </c>
      <c r="C151" s="9">
        <v>37</v>
      </c>
      <c r="D151" s="9">
        <v>8</v>
      </c>
      <c r="E151" s="9">
        <v>4</v>
      </c>
      <c r="F151" s="10">
        <v>49</v>
      </c>
      <c r="G151" s="10" t="s">
        <v>171</v>
      </c>
      <c r="H151" s="9">
        <v>10</v>
      </c>
      <c r="I151" s="9">
        <v>65016</v>
      </c>
      <c r="J151" s="9">
        <v>650000</v>
      </c>
      <c r="K151" s="9">
        <v>147000</v>
      </c>
    </row>
    <row r="152" spans="1:11" ht="12.75">
      <c r="A152" s="48">
        <v>53</v>
      </c>
      <c r="B152" s="49" t="s">
        <v>165</v>
      </c>
      <c r="C152" s="9">
        <v>45</v>
      </c>
      <c r="D152" s="9">
        <v>0</v>
      </c>
      <c r="E152" s="9">
        <v>4</v>
      </c>
      <c r="F152" s="10">
        <v>49</v>
      </c>
      <c r="G152" s="10" t="s">
        <v>170</v>
      </c>
      <c r="H152" s="9">
        <v>8</v>
      </c>
      <c r="I152" s="9">
        <v>53448</v>
      </c>
      <c r="J152" s="9">
        <v>600000</v>
      </c>
      <c r="K152" s="9">
        <v>117600</v>
      </c>
    </row>
    <row r="153" spans="1:11" ht="12.75">
      <c r="A153" s="48">
        <v>54</v>
      </c>
      <c r="B153" s="49" t="s">
        <v>166</v>
      </c>
      <c r="C153" s="9">
        <v>29</v>
      </c>
      <c r="D153" s="9">
        <v>0</v>
      </c>
      <c r="E153" s="9">
        <v>2</v>
      </c>
      <c r="F153" s="10">
        <v>33</v>
      </c>
      <c r="G153" s="10" t="s">
        <v>169</v>
      </c>
      <c r="H153" s="9">
        <v>8</v>
      </c>
      <c r="I153" s="9">
        <v>43055</v>
      </c>
      <c r="J153" s="9">
        <v>460000</v>
      </c>
      <c r="K153" s="9">
        <v>79200</v>
      </c>
    </row>
    <row r="154" spans="1:11" s="14" customFormat="1" ht="12.75">
      <c r="A154" s="48"/>
      <c r="B154" s="51" t="s">
        <v>5</v>
      </c>
      <c r="C154" s="52">
        <f>SUM(C150:C153)</f>
        <v>143</v>
      </c>
      <c r="D154" s="52">
        <f>SUM(D150:D153)</f>
        <v>8</v>
      </c>
      <c r="E154" s="52">
        <f>SUM(E150:E153)</f>
        <v>13</v>
      </c>
      <c r="F154" s="52">
        <f>SUM(F150:F153)</f>
        <v>166</v>
      </c>
      <c r="G154" s="10"/>
      <c r="H154" s="9"/>
      <c r="I154" s="9"/>
      <c r="J154" s="24">
        <f>SUM(J150:J153)</f>
        <v>2260000</v>
      </c>
      <c r="K154" s="24">
        <f>SUM(K150:K153)</f>
        <v>427800</v>
      </c>
    </row>
    <row r="155" spans="1:11" ht="12.75">
      <c r="A155" s="70" t="s">
        <v>48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</row>
    <row r="156" spans="1:11" ht="12.7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</row>
    <row r="157" spans="1:11" ht="12.75">
      <c r="A157" s="48">
        <v>55</v>
      </c>
      <c r="B157" s="49" t="s">
        <v>42</v>
      </c>
      <c r="C157" s="9">
        <v>4</v>
      </c>
      <c r="D157" s="9">
        <v>17</v>
      </c>
      <c r="E157" s="9">
        <v>1</v>
      </c>
      <c r="F157" s="10">
        <v>21</v>
      </c>
      <c r="G157" s="10" t="s">
        <v>91</v>
      </c>
      <c r="H157" s="9">
        <v>7</v>
      </c>
      <c r="I157" s="9">
        <v>52000</v>
      </c>
      <c r="J157" s="9">
        <v>105000</v>
      </c>
      <c r="K157" s="9">
        <v>44100</v>
      </c>
    </row>
    <row r="158" spans="1:11" ht="12.75">
      <c r="A158" s="48">
        <v>56</v>
      </c>
      <c r="B158" s="49" t="s">
        <v>42</v>
      </c>
      <c r="C158" s="9">
        <v>50</v>
      </c>
      <c r="D158" s="9">
        <v>4</v>
      </c>
      <c r="E158" s="9">
        <v>4</v>
      </c>
      <c r="F158" s="10">
        <v>54</v>
      </c>
      <c r="G158" s="10" t="s">
        <v>30</v>
      </c>
      <c r="H158" s="9">
        <v>6</v>
      </c>
      <c r="I158" s="9">
        <v>39000</v>
      </c>
      <c r="J158" s="9">
        <v>139000</v>
      </c>
      <c r="K158" s="9">
        <v>97200</v>
      </c>
    </row>
    <row r="159" spans="1:11" s="14" customFormat="1" ht="12.75">
      <c r="A159" s="48"/>
      <c r="B159" s="51" t="s">
        <v>5</v>
      </c>
      <c r="C159" s="52">
        <f>SUM(C157:C158)</f>
        <v>54</v>
      </c>
      <c r="D159" s="52">
        <f>SUM(D157:D158)</f>
        <v>21</v>
      </c>
      <c r="E159" s="52">
        <f>SUM(E157:E158)</f>
        <v>5</v>
      </c>
      <c r="F159" s="52">
        <f>SUM(F157:F158)</f>
        <v>75</v>
      </c>
      <c r="G159" s="10"/>
      <c r="H159" s="9"/>
      <c r="I159" s="9"/>
      <c r="J159" s="24">
        <f>SUM(J157:J158)</f>
        <v>244000</v>
      </c>
      <c r="K159" s="24">
        <f>SUM(K157:K158)</f>
        <v>141300</v>
      </c>
    </row>
    <row r="160" spans="1:11" s="25" customFormat="1" ht="12.75">
      <c r="A160" s="70" t="s">
        <v>156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</row>
    <row r="161" spans="1:11" s="25" customFormat="1" ht="12.7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</row>
    <row r="162" spans="1:11" s="25" customFormat="1" ht="12.75">
      <c r="A162" s="48">
        <v>57</v>
      </c>
      <c r="B162" s="49" t="s">
        <v>15</v>
      </c>
      <c r="C162" s="9">
        <v>15</v>
      </c>
      <c r="D162" s="9">
        <v>20</v>
      </c>
      <c r="E162" s="9">
        <v>4</v>
      </c>
      <c r="F162" s="10">
        <v>35</v>
      </c>
      <c r="G162" s="10" t="s">
        <v>157</v>
      </c>
      <c r="H162" s="9">
        <v>7</v>
      </c>
      <c r="I162" s="9">
        <v>49400</v>
      </c>
      <c r="J162" s="9">
        <v>450000</v>
      </c>
      <c r="K162" s="9">
        <v>73500</v>
      </c>
    </row>
    <row r="163" spans="1:11" s="46" customFormat="1" ht="12.75">
      <c r="A163" s="48"/>
      <c r="B163" s="51" t="s">
        <v>5</v>
      </c>
      <c r="C163" s="52">
        <f>SUM(C162:C162)</f>
        <v>15</v>
      </c>
      <c r="D163" s="52">
        <f>SUM(D162:D162)</f>
        <v>20</v>
      </c>
      <c r="E163" s="52">
        <f>SUM(E162:E162)</f>
        <v>4</v>
      </c>
      <c r="F163" s="52">
        <f>SUM(F162:F162)</f>
        <v>35</v>
      </c>
      <c r="G163" s="10"/>
      <c r="H163" s="9"/>
      <c r="I163" s="9"/>
      <c r="J163" s="24">
        <f>SUM(J162:J162)</f>
        <v>450000</v>
      </c>
      <c r="K163" s="24">
        <f>SUM(K162:K162)</f>
        <v>73500</v>
      </c>
    </row>
    <row r="164" spans="1:11" s="46" customFormat="1" ht="12.75">
      <c r="A164" s="70" t="s">
        <v>95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</row>
    <row r="165" spans="1:11" s="46" customFormat="1" ht="12.7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</row>
    <row r="166" spans="1:11" s="46" customFormat="1" ht="12.75">
      <c r="A166" s="48">
        <v>58</v>
      </c>
      <c r="B166" s="49" t="s">
        <v>16</v>
      </c>
      <c r="C166" s="9">
        <v>22</v>
      </c>
      <c r="D166" s="9">
        <v>6</v>
      </c>
      <c r="E166" s="9">
        <v>2</v>
      </c>
      <c r="F166" s="10">
        <v>28</v>
      </c>
      <c r="G166" s="10" t="s">
        <v>69</v>
      </c>
      <c r="H166" s="9">
        <v>10</v>
      </c>
      <c r="I166" s="9">
        <v>22700</v>
      </c>
      <c r="J166" s="9">
        <v>103600</v>
      </c>
      <c r="K166" s="9">
        <v>84000</v>
      </c>
    </row>
    <row r="167" spans="1:11" s="46" customFormat="1" ht="12.75">
      <c r="A167" s="55"/>
      <c r="B167" s="56" t="s">
        <v>5</v>
      </c>
      <c r="C167" s="57">
        <f>SUM(C166:C166)</f>
        <v>22</v>
      </c>
      <c r="D167" s="57">
        <f>SUM(D166:D166)</f>
        <v>6</v>
      </c>
      <c r="E167" s="57">
        <f>SUM(E166:E166)</f>
        <v>2</v>
      </c>
      <c r="F167" s="57">
        <f>SUM(F166:F166)</f>
        <v>28</v>
      </c>
      <c r="G167" s="58"/>
      <c r="H167" s="59"/>
      <c r="I167" s="59"/>
      <c r="J167" s="24">
        <f>SUM(J166)</f>
        <v>103600</v>
      </c>
      <c r="K167" s="24">
        <f>SUM(K166)</f>
        <v>84000</v>
      </c>
    </row>
    <row r="168" spans="1:11" s="25" customFormat="1" ht="12.75">
      <c r="A168" s="70" t="s">
        <v>79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</row>
    <row r="169" spans="1:11" s="25" customFormat="1" ht="12.7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</row>
    <row r="170" spans="1:11" s="25" customFormat="1" ht="12.75">
      <c r="A170" s="48">
        <v>59</v>
      </c>
      <c r="B170" s="49" t="s">
        <v>42</v>
      </c>
      <c r="C170" s="9">
        <v>148</v>
      </c>
      <c r="D170" s="9">
        <v>12</v>
      </c>
      <c r="E170" s="9">
        <v>12</v>
      </c>
      <c r="F170" s="10">
        <v>160</v>
      </c>
      <c r="G170" s="10" t="s">
        <v>80</v>
      </c>
      <c r="H170" s="9">
        <v>13</v>
      </c>
      <c r="I170" s="9">
        <v>71475</v>
      </c>
      <c r="J170" s="9">
        <v>4456000</v>
      </c>
      <c r="K170" s="9">
        <v>624000</v>
      </c>
    </row>
    <row r="171" spans="1:11" s="25" customFormat="1" ht="12.75">
      <c r="A171" s="48">
        <v>60</v>
      </c>
      <c r="B171" s="49" t="s">
        <v>127</v>
      </c>
      <c r="C171" s="9">
        <v>28</v>
      </c>
      <c r="D171" s="9">
        <v>4</v>
      </c>
      <c r="E171" s="9">
        <v>4</v>
      </c>
      <c r="F171" s="10">
        <v>32</v>
      </c>
      <c r="G171" s="10" t="s">
        <v>128</v>
      </c>
      <c r="H171" s="9">
        <v>6</v>
      </c>
      <c r="I171" s="9">
        <v>54475</v>
      </c>
      <c r="J171" s="9">
        <v>603200</v>
      </c>
      <c r="K171" s="9">
        <v>57600</v>
      </c>
    </row>
    <row r="172" spans="1:11" s="46" customFormat="1" ht="12.75">
      <c r="A172" s="48"/>
      <c r="B172" s="51" t="s">
        <v>5</v>
      </c>
      <c r="C172" s="52">
        <f>SUM(C170:C171)</f>
        <v>176</v>
      </c>
      <c r="D172" s="52">
        <f>SUM(D170:D171)</f>
        <v>16</v>
      </c>
      <c r="E172" s="52">
        <f>SUM(E170:E171)</f>
        <v>16</v>
      </c>
      <c r="F172" s="52">
        <f>SUM(F170:F171)</f>
        <v>192</v>
      </c>
      <c r="G172" s="10"/>
      <c r="H172" s="9"/>
      <c r="I172" s="9"/>
      <c r="J172" s="24">
        <f>SUM(J170:J171)</f>
        <v>5059200</v>
      </c>
      <c r="K172" s="24">
        <f>SUM(K170:K171)</f>
        <v>681600</v>
      </c>
    </row>
    <row r="173" spans="1:11" s="25" customFormat="1" ht="12.75">
      <c r="A173" s="70" t="s">
        <v>129</v>
      </c>
      <c r="B173" s="71"/>
      <c r="C173" s="71"/>
      <c r="D173" s="71"/>
      <c r="E173" s="71"/>
      <c r="F173" s="71"/>
      <c r="G173" s="71"/>
      <c r="H173" s="71"/>
      <c r="I173" s="71"/>
      <c r="J173" s="71"/>
      <c r="K173" s="71"/>
    </row>
    <row r="174" spans="1:11" s="25" customFormat="1" ht="12.7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</row>
    <row r="175" spans="1:11" s="25" customFormat="1" ht="12.75">
      <c r="A175" s="48">
        <v>61</v>
      </c>
      <c r="B175" s="49" t="s">
        <v>131</v>
      </c>
      <c r="C175" s="9">
        <v>15</v>
      </c>
      <c r="D175" s="9">
        <v>5</v>
      </c>
      <c r="E175" s="9">
        <v>3</v>
      </c>
      <c r="F175" s="10">
        <v>23</v>
      </c>
      <c r="G175" s="10" t="s">
        <v>130</v>
      </c>
      <c r="H175" s="9">
        <v>6</v>
      </c>
      <c r="I175" s="9">
        <v>44800</v>
      </c>
      <c r="J175" s="9">
        <v>823400</v>
      </c>
      <c r="K175" s="9">
        <v>41400</v>
      </c>
    </row>
    <row r="176" spans="1:11" s="25" customFormat="1" ht="12.75">
      <c r="A176" s="55"/>
      <c r="B176" s="56" t="s">
        <v>5</v>
      </c>
      <c r="C176" s="57">
        <f>SUM(C175:C175)</f>
        <v>15</v>
      </c>
      <c r="D176" s="57">
        <f>SUM(D175:D175)</f>
        <v>5</v>
      </c>
      <c r="E176" s="57">
        <f>SUM(E175:E175)</f>
        <v>3</v>
      </c>
      <c r="F176" s="57">
        <f>SUM(F175:F175)</f>
        <v>23</v>
      </c>
      <c r="G176" s="58"/>
      <c r="H176" s="59"/>
      <c r="I176" s="59"/>
      <c r="J176" s="24">
        <f>SUM(J175)</f>
        <v>823400</v>
      </c>
      <c r="K176" s="24">
        <f>SUM(K175)</f>
        <v>41400</v>
      </c>
    </row>
    <row r="177" spans="1:11" s="14" customFormat="1" ht="12.75">
      <c r="A177" s="70" t="s">
        <v>70</v>
      </c>
      <c r="B177" s="71"/>
      <c r="C177" s="71"/>
      <c r="D177" s="71"/>
      <c r="E177" s="71"/>
      <c r="F177" s="71"/>
      <c r="G177" s="71"/>
      <c r="H177" s="71"/>
      <c r="I177" s="71"/>
      <c r="J177" s="71"/>
      <c r="K177" s="71"/>
    </row>
    <row r="178" spans="1:11" s="14" customFormat="1" ht="12.7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</row>
    <row r="179" spans="1:11" s="14" customFormat="1" ht="12.75">
      <c r="A179" s="48">
        <v>62</v>
      </c>
      <c r="B179" s="49" t="s">
        <v>71</v>
      </c>
      <c r="C179" s="9">
        <v>43</v>
      </c>
      <c r="D179" s="9">
        <v>7</v>
      </c>
      <c r="E179" s="9">
        <v>7</v>
      </c>
      <c r="F179" s="10">
        <v>50</v>
      </c>
      <c r="G179" s="10" t="s">
        <v>63</v>
      </c>
      <c r="H179" s="9">
        <v>6</v>
      </c>
      <c r="I179" s="9">
        <v>24000</v>
      </c>
      <c r="J179" s="9">
        <v>1092500</v>
      </c>
      <c r="K179" s="9">
        <v>800000</v>
      </c>
    </row>
    <row r="180" spans="1:11" s="14" customFormat="1" ht="12.75">
      <c r="A180" s="55"/>
      <c r="B180" s="56" t="s">
        <v>5</v>
      </c>
      <c r="C180" s="57">
        <f>SUM(C179:C179)</f>
        <v>43</v>
      </c>
      <c r="D180" s="57">
        <f>SUM(D179:D179)</f>
        <v>7</v>
      </c>
      <c r="E180" s="57">
        <f>SUM(E179:E179)</f>
        <v>7</v>
      </c>
      <c r="F180" s="57">
        <f>SUM(F179:F179)</f>
        <v>50</v>
      </c>
      <c r="G180" s="58"/>
      <c r="H180" s="59"/>
      <c r="I180" s="59"/>
      <c r="J180" s="24">
        <f>SUM(J179)</f>
        <v>1092500</v>
      </c>
      <c r="K180" s="24">
        <f>SUM(K179)</f>
        <v>800000</v>
      </c>
    </row>
    <row r="181" spans="1:12" s="14" customFormat="1" ht="12.75">
      <c r="A181" s="70" t="s">
        <v>176</v>
      </c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46"/>
    </row>
    <row r="182" spans="1:12" s="14" customFormat="1" ht="12.7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46"/>
    </row>
    <row r="183" spans="1:12" s="14" customFormat="1" ht="12.75">
      <c r="A183" s="48">
        <v>63</v>
      </c>
      <c r="B183" s="49" t="s">
        <v>105</v>
      </c>
      <c r="C183" s="9">
        <v>24</v>
      </c>
      <c r="D183" s="54" t="s">
        <v>106</v>
      </c>
      <c r="E183" s="9">
        <v>2</v>
      </c>
      <c r="F183" s="10">
        <v>26</v>
      </c>
      <c r="G183" s="10" t="s">
        <v>107</v>
      </c>
      <c r="H183" s="9">
        <v>5</v>
      </c>
      <c r="I183" s="9">
        <v>40000</v>
      </c>
      <c r="J183" s="9">
        <v>553000</v>
      </c>
      <c r="K183" s="9">
        <v>0</v>
      </c>
      <c r="L183" s="46"/>
    </row>
    <row r="184" spans="1:12" s="14" customFormat="1" ht="12.75">
      <c r="A184" s="55"/>
      <c r="B184" s="56" t="s">
        <v>5</v>
      </c>
      <c r="C184" s="57">
        <f>SUM(C183:C183)</f>
        <v>24</v>
      </c>
      <c r="D184" s="60">
        <f>SUM(D183:D183)</f>
        <v>0</v>
      </c>
      <c r="E184" s="57">
        <f>SUM(E183:E183)</f>
        <v>2</v>
      </c>
      <c r="F184" s="57">
        <f>SUM(F183:F183)</f>
        <v>26</v>
      </c>
      <c r="G184" s="58"/>
      <c r="H184" s="59"/>
      <c r="I184" s="59"/>
      <c r="J184" s="24">
        <f>SUM(J183)</f>
        <v>553000</v>
      </c>
      <c r="K184" s="24">
        <f>SUM(K183)</f>
        <v>0</v>
      </c>
      <c r="L184" s="46"/>
    </row>
    <row r="185" spans="1:11" s="25" customFormat="1" ht="12.75">
      <c r="A185" s="70" t="s">
        <v>44</v>
      </c>
      <c r="B185" s="71"/>
      <c r="C185" s="71"/>
      <c r="D185" s="71"/>
      <c r="E185" s="71"/>
      <c r="F185" s="71"/>
      <c r="G185" s="71"/>
      <c r="H185" s="71"/>
      <c r="I185" s="71"/>
      <c r="J185" s="71"/>
      <c r="K185" s="71"/>
    </row>
    <row r="186" spans="1:11" s="25" customFormat="1" ht="12.7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</row>
    <row r="187" spans="1:11" ht="12.75">
      <c r="A187" s="48">
        <v>64</v>
      </c>
      <c r="B187" s="49" t="s">
        <v>139</v>
      </c>
      <c r="C187" s="9">
        <v>52</v>
      </c>
      <c r="D187" s="9">
        <v>4</v>
      </c>
      <c r="E187" s="9">
        <v>3</v>
      </c>
      <c r="F187" s="10">
        <v>56</v>
      </c>
      <c r="G187" s="10" t="s">
        <v>140</v>
      </c>
      <c r="H187" s="9">
        <v>9</v>
      </c>
      <c r="I187" s="9">
        <v>30000</v>
      </c>
      <c r="J187" s="9">
        <v>348000</v>
      </c>
      <c r="K187" s="9">
        <v>151200</v>
      </c>
    </row>
    <row r="188" spans="1:11" ht="12.75">
      <c r="A188" s="48">
        <v>65</v>
      </c>
      <c r="B188" s="49" t="s">
        <v>139</v>
      </c>
      <c r="C188" s="9">
        <v>36</v>
      </c>
      <c r="D188" s="9">
        <v>10</v>
      </c>
      <c r="E188" s="9">
        <v>5</v>
      </c>
      <c r="F188" s="10">
        <v>45</v>
      </c>
      <c r="G188" s="10" t="s">
        <v>141</v>
      </c>
      <c r="H188" s="9">
        <v>13</v>
      </c>
      <c r="I188" s="9">
        <v>40000</v>
      </c>
      <c r="J188" s="9">
        <v>260000</v>
      </c>
      <c r="K188" s="9">
        <v>175500</v>
      </c>
    </row>
    <row r="189" spans="1:11" ht="12.75">
      <c r="A189" s="48">
        <v>66</v>
      </c>
      <c r="B189" s="49" t="s">
        <v>139</v>
      </c>
      <c r="C189" s="9">
        <v>45</v>
      </c>
      <c r="D189" s="9">
        <v>7</v>
      </c>
      <c r="E189" s="9">
        <v>4</v>
      </c>
      <c r="F189" s="10">
        <v>52</v>
      </c>
      <c r="G189" s="10" t="s">
        <v>174</v>
      </c>
      <c r="H189" s="9">
        <v>9</v>
      </c>
      <c r="I189" s="9">
        <v>32000</v>
      </c>
      <c r="J189" s="9">
        <v>316000</v>
      </c>
      <c r="K189" s="9">
        <v>140400</v>
      </c>
    </row>
    <row r="190" spans="1:11" ht="12.75">
      <c r="A190" s="48">
        <v>67</v>
      </c>
      <c r="B190" s="49" t="s">
        <v>139</v>
      </c>
      <c r="C190" s="9">
        <v>34</v>
      </c>
      <c r="D190" s="9">
        <v>5</v>
      </c>
      <c r="E190" s="9">
        <v>4</v>
      </c>
      <c r="F190" s="10">
        <v>39</v>
      </c>
      <c r="G190" s="10" t="s">
        <v>142</v>
      </c>
      <c r="H190" s="9">
        <v>14</v>
      </c>
      <c r="I190" s="9">
        <v>46000</v>
      </c>
      <c r="J190" s="9">
        <v>223000</v>
      </c>
      <c r="K190" s="9">
        <v>163800</v>
      </c>
    </row>
    <row r="191" spans="1:11" s="14" customFormat="1" ht="12.75">
      <c r="A191" s="48"/>
      <c r="B191" s="51" t="s">
        <v>5</v>
      </c>
      <c r="C191" s="52">
        <f>SUM(C187:C190)</f>
        <v>167</v>
      </c>
      <c r="D191" s="52">
        <f>SUM(D187:D190)</f>
        <v>26</v>
      </c>
      <c r="E191" s="52">
        <f>SUM(E187:E190)</f>
        <v>16</v>
      </c>
      <c r="F191" s="52">
        <f>SUM(F187:F190)</f>
        <v>192</v>
      </c>
      <c r="G191" s="10"/>
      <c r="H191" s="9"/>
      <c r="I191" s="9"/>
      <c r="J191" s="24">
        <f>SUM(J187:J190)</f>
        <v>1147000</v>
      </c>
      <c r="K191" s="24">
        <f>SUM(K187:K190)</f>
        <v>630900</v>
      </c>
    </row>
    <row r="192" spans="1:11" ht="12.75">
      <c r="A192" s="70" t="s">
        <v>18</v>
      </c>
      <c r="B192" s="71"/>
      <c r="C192" s="71"/>
      <c r="D192" s="71"/>
      <c r="E192" s="71"/>
      <c r="F192" s="71"/>
      <c r="G192" s="71"/>
      <c r="H192" s="71"/>
      <c r="I192" s="71"/>
      <c r="J192" s="71"/>
      <c r="K192" s="71"/>
    </row>
    <row r="193" spans="1:11" ht="12.7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</row>
    <row r="194" spans="1:11" ht="12.75">
      <c r="A194" s="48">
        <v>68</v>
      </c>
      <c r="B194" s="49" t="s">
        <v>45</v>
      </c>
      <c r="C194" s="9">
        <v>14</v>
      </c>
      <c r="D194" s="9">
        <v>0</v>
      </c>
      <c r="E194" s="9">
        <v>2</v>
      </c>
      <c r="F194" s="10">
        <v>16</v>
      </c>
      <c r="G194" s="10" t="s">
        <v>29</v>
      </c>
      <c r="H194" s="9">
        <v>6</v>
      </c>
      <c r="I194" s="9">
        <v>29300</v>
      </c>
      <c r="J194" s="9">
        <v>68800</v>
      </c>
      <c r="K194" s="9">
        <v>28800</v>
      </c>
    </row>
    <row r="195" spans="1:11" ht="12.75">
      <c r="A195" s="48">
        <v>69</v>
      </c>
      <c r="B195" s="49" t="s">
        <v>45</v>
      </c>
      <c r="C195" s="9">
        <v>40</v>
      </c>
      <c r="D195" s="9">
        <v>0</v>
      </c>
      <c r="E195" s="9">
        <v>4</v>
      </c>
      <c r="F195" s="10">
        <v>44</v>
      </c>
      <c r="G195" s="10" t="s">
        <v>29</v>
      </c>
      <c r="H195" s="9">
        <v>6</v>
      </c>
      <c r="I195" s="9">
        <v>29300</v>
      </c>
      <c r="J195" s="9">
        <v>189200</v>
      </c>
      <c r="K195" s="9">
        <v>79200</v>
      </c>
    </row>
    <row r="196" spans="1:11" s="14" customFormat="1" ht="12.75">
      <c r="A196" s="55"/>
      <c r="B196" s="56" t="s">
        <v>5</v>
      </c>
      <c r="C196" s="57">
        <f>C194+C195</f>
        <v>54</v>
      </c>
      <c r="D196" s="57">
        <f>D194</f>
        <v>0</v>
      </c>
      <c r="E196" s="57">
        <f>E194+E195</f>
        <v>6</v>
      </c>
      <c r="F196" s="57">
        <f>F194+F195</f>
        <v>60</v>
      </c>
      <c r="G196" s="59"/>
      <c r="H196" s="59"/>
      <c r="I196" s="59"/>
      <c r="J196" s="61">
        <f>J194+J195</f>
        <v>258000</v>
      </c>
      <c r="K196" s="61">
        <f>K194+K195</f>
        <v>108000</v>
      </c>
    </row>
    <row r="197" spans="1:12" s="14" customFormat="1" ht="12.75">
      <c r="A197" s="70" t="s">
        <v>108</v>
      </c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46"/>
    </row>
    <row r="198" spans="1:12" s="14" customFormat="1" ht="12.7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46"/>
    </row>
    <row r="199" spans="1:12" s="14" customFormat="1" ht="12.75">
      <c r="A199" s="48">
        <v>70</v>
      </c>
      <c r="B199" s="49" t="s">
        <v>109</v>
      </c>
      <c r="C199" s="9">
        <v>12</v>
      </c>
      <c r="D199" s="9">
        <v>1</v>
      </c>
      <c r="E199" s="9">
        <v>1</v>
      </c>
      <c r="F199" s="10">
        <v>13</v>
      </c>
      <c r="G199" s="10" t="s">
        <v>52</v>
      </c>
      <c r="H199" s="9">
        <v>6</v>
      </c>
      <c r="I199" s="9">
        <v>29360</v>
      </c>
      <c r="J199" s="9">
        <v>200000</v>
      </c>
      <c r="K199" s="9">
        <v>88400</v>
      </c>
      <c r="L199" s="46"/>
    </row>
    <row r="200" spans="1:12" s="14" customFormat="1" ht="12.75">
      <c r="A200" s="55"/>
      <c r="B200" s="56" t="s">
        <v>5</v>
      </c>
      <c r="C200" s="57">
        <f>C199</f>
        <v>12</v>
      </c>
      <c r="D200" s="57">
        <f>D199</f>
        <v>1</v>
      </c>
      <c r="E200" s="57">
        <f>E199</f>
        <v>1</v>
      </c>
      <c r="F200" s="57">
        <f>F199</f>
        <v>13</v>
      </c>
      <c r="G200" s="59"/>
      <c r="H200" s="59"/>
      <c r="I200" s="59"/>
      <c r="J200" s="61">
        <f>J199</f>
        <v>200000</v>
      </c>
      <c r="K200" s="61">
        <f>K199</f>
        <v>88400</v>
      </c>
      <c r="L200" s="46"/>
    </row>
    <row r="201" spans="1:11" ht="12.75">
      <c r="A201" s="70" t="s">
        <v>81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</row>
    <row r="202" spans="1:11" ht="12.7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</row>
    <row r="203" spans="1:11" ht="12.75">
      <c r="A203" s="48">
        <v>71</v>
      </c>
      <c r="B203" s="49" t="s">
        <v>82</v>
      </c>
      <c r="C203" s="9">
        <v>40</v>
      </c>
      <c r="D203" s="9">
        <v>0</v>
      </c>
      <c r="E203" s="9">
        <v>4</v>
      </c>
      <c r="F203" s="10">
        <v>44</v>
      </c>
      <c r="G203" s="10" t="s">
        <v>115</v>
      </c>
      <c r="H203" s="9">
        <v>6</v>
      </c>
      <c r="I203" s="9">
        <v>34500</v>
      </c>
      <c r="J203" s="9">
        <v>200000</v>
      </c>
      <c r="K203" s="9">
        <v>79200</v>
      </c>
    </row>
    <row r="204" spans="1:11" ht="12.75">
      <c r="A204" s="48">
        <v>72</v>
      </c>
      <c r="B204" s="49" t="s">
        <v>82</v>
      </c>
      <c r="C204" s="9">
        <v>40</v>
      </c>
      <c r="D204" s="9">
        <v>0</v>
      </c>
      <c r="E204" s="9">
        <v>4</v>
      </c>
      <c r="F204" s="10">
        <v>44</v>
      </c>
      <c r="G204" s="10" t="s">
        <v>116</v>
      </c>
      <c r="H204" s="9">
        <v>6</v>
      </c>
      <c r="I204" s="9">
        <v>34500</v>
      </c>
      <c r="J204" s="9">
        <v>200000</v>
      </c>
      <c r="K204" s="9">
        <v>79200</v>
      </c>
    </row>
    <row r="205" spans="1:11" ht="12.75">
      <c r="A205" s="48">
        <v>73</v>
      </c>
      <c r="B205" s="49" t="s">
        <v>82</v>
      </c>
      <c r="C205" s="9">
        <v>50</v>
      </c>
      <c r="D205" s="9">
        <v>0</v>
      </c>
      <c r="E205" s="9">
        <v>4</v>
      </c>
      <c r="F205" s="10">
        <v>54</v>
      </c>
      <c r="G205" s="10" t="s">
        <v>117</v>
      </c>
      <c r="H205" s="9">
        <v>6</v>
      </c>
      <c r="I205" s="9">
        <v>34500</v>
      </c>
      <c r="J205" s="9">
        <v>250000</v>
      </c>
      <c r="K205" s="9">
        <v>97200</v>
      </c>
    </row>
    <row r="206" spans="1:11" ht="12.75">
      <c r="A206" s="48">
        <v>74</v>
      </c>
      <c r="B206" s="49" t="s">
        <v>82</v>
      </c>
      <c r="C206" s="9">
        <v>30</v>
      </c>
      <c r="D206" s="9">
        <v>0</v>
      </c>
      <c r="E206" s="9">
        <v>4</v>
      </c>
      <c r="F206" s="10">
        <v>34</v>
      </c>
      <c r="G206" s="10" t="s">
        <v>118</v>
      </c>
      <c r="H206" s="9">
        <v>6</v>
      </c>
      <c r="I206" s="9">
        <v>34500</v>
      </c>
      <c r="J206" s="9">
        <v>150000</v>
      </c>
      <c r="K206" s="9">
        <v>61200</v>
      </c>
    </row>
    <row r="207" spans="1:11" ht="12.75">
      <c r="A207" s="48">
        <v>75</v>
      </c>
      <c r="B207" s="49" t="s">
        <v>82</v>
      </c>
      <c r="C207" s="9">
        <v>20</v>
      </c>
      <c r="D207" s="9">
        <v>0</v>
      </c>
      <c r="E207" s="9">
        <v>4</v>
      </c>
      <c r="F207" s="10">
        <v>24</v>
      </c>
      <c r="G207" s="10" t="s">
        <v>114</v>
      </c>
      <c r="H207" s="9">
        <v>6</v>
      </c>
      <c r="I207" s="9">
        <v>35500</v>
      </c>
      <c r="J207" s="9">
        <v>100000</v>
      </c>
      <c r="K207" s="9">
        <v>43200</v>
      </c>
    </row>
    <row r="208" spans="1:11" s="14" customFormat="1" ht="12.75">
      <c r="A208" s="48"/>
      <c r="B208" s="51" t="s">
        <v>5</v>
      </c>
      <c r="C208" s="52">
        <f>C203+C204+C205+C206+C207</f>
        <v>180</v>
      </c>
      <c r="D208" s="52">
        <f>D203</f>
        <v>0</v>
      </c>
      <c r="E208" s="52">
        <f>E203+E204+E205+E206+E207</f>
        <v>20</v>
      </c>
      <c r="F208" s="52">
        <f>F203+F204+F205+F206+F207</f>
        <v>200</v>
      </c>
      <c r="G208" s="10"/>
      <c r="H208" s="9"/>
      <c r="I208" s="9"/>
      <c r="J208" s="24">
        <f>J203+J204+J205+J206+J207</f>
        <v>900000</v>
      </c>
      <c r="K208" s="24">
        <f>K203+K204+K205+K206+K207</f>
        <v>360000</v>
      </c>
    </row>
    <row r="209" spans="1:11" s="14" customFormat="1" ht="12.75">
      <c r="A209" s="5"/>
      <c r="B209" s="11"/>
      <c r="C209" s="12"/>
      <c r="D209" s="12"/>
      <c r="E209" s="12"/>
      <c r="F209" s="12"/>
      <c r="G209" s="8"/>
      <c r="H209" s="7"/>
      <c r="I209" s="7"/>
      <c r="J209" s="13"/>
      <c r="K209" s="13"/>
    </row>
    <row r="210" spans="1:11" ht="12.75">
      <c r="A210" s="47"/>
      <c r="B210" s="47" t="s">
        <v>8</v>
      </c>
      <c r="C210" s="16">
        <f>C120+C124+C128+C134+C138+C142+C147+C154+C159+C163+C167+C172+C176+C180+C184+C191+C196+C200+C208</f>
        <v>1436</v>
      </c>
      <c r="D210" s="16">
        <f>D120+D124+D128+D134+D138+D142+D147+D154+D159+D163+D167+D172+D176+D180+D184+D191+D196+D200+D208</f>
        <v>168</v>
      </c>
      <c r="E210" s="16">
        <f>E120+E124+E128+E134+E138+E142+E147+E154+E159+E163+E167+E172+E176+E180+E184+E191+E196+E200+E208</f>
        <v>184</v>
      </c>
      <c r="F210" s="16">
        <f>F120+F124+F128+F134+F138+F142+F147+F154+F159+F163+F167+F172+F176+F180+F184+F191+F196+F200+F208</f>
        <v>1690</v>
      </c>
      <c r="G210" s="20"/>
      <c r="H210" s="21"/>
      <c r="I210" s="21"/>
      <c r="J210" s="16">
        <f>J120+J124+J128+J134+J138+J142+J147+J154+J159+J163+J167+J172+J176+J180+J184+J191+J196+J200+J208</f>
        <v>17095240</v>
      </c>
      <c r="K210" s="16">
        <f>K120+K124+K128+K134+K138+K142+K147+K154+K159+K163+K167+K172+K176+K180+K184+K191+K196+K200+K208</f>
        <v>4990900</v>
      </c>
    </row>
    <row r="211" spans="1:11" ht="12.75">
      <c r="A211" s="26"/>
      <c r="B211" s="27"/>
      <c r="C211" s="28"/>
      <c r="D211" s="29"/>
      <c r="E211" s="19"/>
      <c r="F211" s="15"/>
      <c r="G211" s="8"/>
      <c r="H211" s="7"/>
      <c r="I211" s="7"/>
      <c r="J211" s="30"/>
      <c r="K211" s="13"/>
    </row>
    <row r="212" spans="1:11" ht="12.75">
      <c r="A212" s="26"/>
      <c r="B212" s="27"/>
      <c r="C212" s="28"/>
      <c r="D212" s="29"/>
      <c r="E212" s="19"/>
      <c r="F212" s="15"/>
      <c r="G212" s="8"/>
      <c r="H212" s="7"/>
      <c r="I212" s="7"/>
      <c r="J212" s="30"/>
      <c r="K212" s="13"/>
    </row>
    <row r="213" spans="1:11" ht="12.75">
      <c r="A213" s="31"/>
      <c r="B213" s="2"/>
      <c r="C213" s="32"/>
      <c r="D213" s="32"/>
      <c r="E213" s="32"/>
      <c r="F213" s="33"/>
      <c r="G213" s="34"/>
      <c r="H213" s="32"/>
      <c r="I213" s="32"/>
      <c r="J213" s="32"/>
      <c r="K213" s="32"/>
    </row>
    <row r="214" spans="1:11" ht="12.75">
      <c r="A214" s="73" t="s">
        <v>9</v>
      </c>
      <c r="B214" s="73"/>
      <c r="C214" s="35">
        <f>SUM(C78)</f>
        <v>1461</v>
      </c>
      <c r="D214" s="35">
        <f>SUM(D78)</f>
        <v>119</v>
      </c>
      <c r="E214" s="35">
        <f>SUM(E78)</f>
        <v>132</v>
      </c>
      <c r="F214" s="35">
        <f>SUM(F78)</f>
        <v>1628</v>
      </c>
      <c r="G214" s="8"/>
      <c r="H214" s="7"/>
      <c r="I214" s="7"/>
      <c r="J214" s="35">
        <f>SUM(J78)</f>
        <v>5826200</v>
      </c>
      <c r="K214" s="35">
        <f>SUM(K78)</f>
        <v>4110020</v>
      </c>
    </row>
    <row r="215" spans="1:11" ht="12.75">
      <c r="A215" s="31"/>
      <c r="B215" s="2"/>
      <c r="C215" s="32"/>
      <c r="D215" s="32"/>
      <c r="E215" s="32"/>
      <c r="F215" s="33"/>
      <c r="G215" s="34"/>
      <c r="H215" s="32"/>
      <c r="I215" s="32"/>
      <c r="J215" s="32"/>
      <c r="K215" s="32"/>
    </row>
    <row r="216" spans="1:11" ht="12.75">
      <c r="A216" s="73" t="s">
        <v>47</v>
      </c>
      <c r="B216" s="73"/>
      <c r="C216" s="35">
        <f>C92</f>
        <v>86</v>
      </c>
      <c r="D216" s="35">
        <f>D92</f>
        <v>0</v>
      </c>
      <c r="E216" s="35">
        <f>E92</f>
        <v>16</v>
      </c>
      <c r="F216" s="35">
        <f>F92</f>
        <v>102</v>
      </c>
      <c r="G216" s="8"/>
      <c r="H216" s="7"/>
      <c r="I216" s="7"/>
      <c r="J216" s="36">
        <f>SUM(J92)</f>
        <v>259100</v>
      </c>
      <c r="K216" s="36">
        <f>SUM(K92)</f>
        <v>223000</v>
      </c>
    </row>
    <row r="217" spans="1:11" ht="12.75">
      <c r="A217" s="31"/>
      <c r="B217" s="2"/>
      <c r="C217" s="32"/>
      <c r="D217" s="32"/>
      <c r="E217" s="32"/>
      <c r="F217" s="33"/>
      <c r="G217" s="34"/>
      <c r="H217" s="32"/>
      <c r="I217" s="32"/>
      <c r="J217" s="32"/>
      <c r="K217" s="32"/>
    </row>
    <row r="218" spans="1:11" ht="12.75">
      <c r="A218" s="73" t="s">
        <v>11</v>
      </c>
      <c r="B218" s="73"/>
      <c r="C218" s="35">
        <f>SUM(C109)</f>
        <v>47</v>
      </c>
      <c r="D218" s="35">
        <f>SUM(D109)</f>
        <v>11</v>
      </c>
      <c r="E218" s="35">
        <f>SUM(E109)</f>
        <v>11</v>
      </c>
      <c r="F218" s="35">
        <f>SUM(F109)</f>
        <v>58</v>
      </c>
      <c r="G218" s="8"/>
      <c r="H218" s="7"/>
      <c r="I218" s="7"/>
      <c r="J218" s="35">
        <f>SUM(J109)</f>
        <v>1112840</v>
      </c>
      <c r="K218" s="35">
        <f>SUM(K109)</f>
        <v>650000</v>
      </c>
    </row>
    <row r="219" spans="1:11" ht="12.75">
      <c r="A219" s="31"/>
      <c r="B219" s="2"/>
      <c r="C219" s="32"/>
      <c r="D219" s="32"/>
      <c r="E219" s="32"/>
      <c r="F219" s="33"/>
      <c r="G219" s="34"/>
      <c r="H219" s="32"/>
      <c r="I219" s="32"/>
      <c r="J219" s="32"/>
      <c r="K219" s="32"/>
    </row>
    <row r="220" spans="1:11" ht="12.75">
      <c r="A220" s="74" t="s">
        <v>8</v>
      </c>
      <c r="B220" s="74"/>
      <c r="C220" s="35">
        <f>SUM(C210)</f>
        <v>1436</v>
      </c>
      <c r="D220" s="35">
        <f>SUM(D210)</f>
        <v>168</v>
      </c>
      <c r="E220" s="35">
        <f>SUM(E210)</f>
        <v>184</v>
      </c>
      <c r="F220" s="35">
        <f>SUM(F210)</f>
        <v>1690</v>
      </c>
      <c r="G220" s="8"/>
      <c r="H220" s="7"/>
      <c r="I220" s="7"/>
      <c r="J220" s="35">
        <f>SUM(J210)</f>
        <v>17095240</v>
      </c>
      <c r="K220" s="35">
        <f>SUM(K210)</f>
        <v>4990900</v>
      </c>
    </row>
    <row r="221" spans="1:11" ht="13.5">
      <c r="A221" s="37"/>
      <c r="B221" s="38"/>
      <c r="C221" s="35"/>
      <c r="D221" s="35"/>
      <c r="E221" s="35"/>
      <c r="F221" s="39"/>
      <c r="G221" s="8"/>
      <c r="H221" s="7"/>
      <c r="I221" s="7"/>
      <c r="J221" s="40"/>
      <c r="K221" s="36"/>
    </row>
    <row r="222" spans="1:11" ht="14.25">
      <c r="A222" s="75" t="s">
        <v>13</v>
      </c>
      <c r="B222" s="75"/>
      <c r="C222" s="41">
        <f>C214+C216+C218+C220</f>
        <v>3030</v>
      </c>
      <c r="D222" s="41">
        <f>D214+D216+D218+D220</f>
        <v>298</v>
      </c>
      <c r="E222" s="41">
        <f>E214+E216+E218+E220</f>
        <v>343</v>
      </c>
      <c r="F222" s="41">
        <f>F214+F216+F218+F220</f>
        <v>3478</v>
      </c>
      <c r="G222" s="42"/>
      <c r="H222" s="32"/>
      <c r="I222" s="32"/>
      <c r="J222" s="41">
        <f>J214+J216+J218+J220</f>
        <v>24293380</v>
      </c>
      <c r="K222" s="41">
        <f>K214+K218+K220+K216</f>
        <v>9973920</v>
      </c>
    </row>
    <row r="223" spans="1:11" ht="12.75">
      <c r="A223" s="43"/>
      <c r="C223" s="44"/>
      <c r="D223" s="44"/>
      <c r="E223" s="44"/>
      <c r="F223" s="3"/>
      <c r="G223" s="45"/>
      <c r="H223" s="44"/>
      <c r="I223" s="44"/>
      <c r="J223" s="44"/>
      <c r="K223" s="44"/>
    </row>
    <row r="224" spans="1:11" ht="14.25">
      <c r="A224" s="72"/>
      <c r="B224" s="72"/>
      <c r="C224" s="44"/>
      <c r="D224" s="44"/>
      <c r="E224" s="44"/>
      <c r="F224" s="3"/>
      <c r="G224" s="45"/>
      <c r="H224" s="44"/>
      <c r="I224" s="44"/>
      <c r="J224" s="44"/>
      <c r="K224" s="44"/>
    </row>
    <row r="240" s="25" customFormat="1" ht="12.75"/>
    <row r="242" s="25" customFormat="1" ht="12.75"/>
    <row r="244" s="25" customFormat="1" ht="12.75"/>
    <row r="246" s="25" customFormat="1" ht="12.75"/>
    <row r="248" s="25" customFormat="1" ht="12.75"/>
    <row r="250" s="25" customFormat="1" ht="12.75"/>
    <row r="252" s="25" customFormat="1" ht="12.75"/>
    <row r="254" s="25" customFormat="1" ht="12.75"/>
    <row r="256" s="25" customFormat="1" ht="12.75"/>
    <row r="258" s="25" customFormat="1" ht="12.75"/>
    <row r="260" s="25" customFormat="1" ht="12.75"/>
    <row r="262" s="25" customFormat="1" ht="12.75"/>
    <row r="264" s="25" customFormat="1" ht="12.75"/>
    <row r="266" s="25" customFormat="1" ht="12.75"/>
  </sheetData>
  <sheetProtection/>
  <mergeCells count="60">
    <mergeCell ref="A181:K182"/>
    <mergeCell ref="A96:K97"/>
    <mergeCell ref="A22:K23"/>
    <mergeCell ref="A34:K35"/>
    <mergeCell ref="A99:K100"/>
    <mergeCell ref="A139:K140"/>
    <mergeCell ref="A129:K130"/>
    <mergeCell ref="A114:K115"/>
    <mergeCell ref="A125:K126"/>
    <mergeCell ref="A112:K113"/>
    <mergeCell ref="A135:K136"/>
    <mergeCell ref="C2:C3"/>
    <mergeCell ref="J1:J3"/>
    <mergeCell ref="H1:H3"/>
    <mergeCell ref="G1:G3"/>
    <mergeCell ref="B1:B3"/>
    <mergeCell ref="A1:A3"/>
    <mergeCell ref="A4:K5"/>
    <mergeCell ref="A6:K7"/>
    <mergeCell ref="K1:K3"/>
    <mergeCell ref="I1:I3"/>
    <mergeCell ref="D2:D3"/>
    <mergeCell ref="E2:E3"/>
    <mergeCell ref="C1:F1"/>
    <mergeCell ref="F2:F3"/>
    <mergeCell ref="A18:K19"/>
    <mergeCell ref="A10:K11"/>
    <mergeCell ref="A78:B78"/>
    <mergeCell ref="A81:K82"/>
    <mergeCell ref="A46:K47"/>
    <mergeCell ref="A67:K68"/>
    <mergeCell ref="A26:K27"/>
    <mergeCell ref="A38:K39"/>
    <mergeCell ref="A14:K15"/>
    <mergeCell ref="A42:K43"/>
    <mergeCell ref="A201:K202"/>
    <mergeCell ref="A87:K88"/>
    <mergeCell ref="A92:B92"/>
    <mergeCell ref="A52:K53"/>
    <mergeCell ref="A71:K72"/>
    <mergeCell ref="A103:K104"/>
    <mergeCell ref="A197:K198"/>
    <mergeCell ref="A143:K144"/>
    <mergeCell ref="A168:K169"/>
    <mergeCell ref="A160:K161"/>
    <mergeCell ref="A224:B224"/>
    <mergeCell ref="A214:B214"/>
    <mergeCell ref="A148:K149"/>
    <mergeCell ref="A155:K156"/>
    <mergeCell ref="A185:K186"/>
    <mergeCell ref="A192:K193"/>
    <mergeCell ref="A216:B216"/>
    <mergeCell ref="A218:B218"/>
    <mergeCell ref="A220:B220"/>
    <mergeCell ref="A222:B222"/>
    <mergeCell ref="A121:K122"/>
    <mergeCell ref="A177:K178"/>
    <mergeCell ref="A164:K165"/>
    <mergeCell ref="A83:K84"/>
    <mergeCell ref="A173:K174"/>
  </mergeCells>
  <printOptions gridLines="1"/>
  <pageMargins left="0.25" right="0.25" top="0.75" bottom="0.75" header="0.3" footer="0.3"/>
  <pageSetup horizontalDpi="600" verticalDpi="600" orientation="landscape" paperSize="9" scale="99" r:id="rId1"/>
  <headerFooter alignWithMargins="0">
    <oddHeader>&amp;C&amp;"Arial CE,Félkövér"Szünidei tábori pályázatok 2016 évre</oddHeader>
    <oddFooter>&amp;C&amp;P. oldal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Kóródi Mariann</dc:creator>
  <cp:keywords/>
  <dc:description/>
  <cp:lastModifiedBy>webadmin</cp:lastModifiedBy>
  <cp:lastPrinted>2016-05-19T11:35:27Z</cp:lastPrinted>
  <dcterms:created xsi:type="dcterms:W3CDTF">2000-05-15T10:46:08Z</dcterms:created>
  <dcterms:modified xsi:type="dcterms:W3CDTF">2016-05-24T13:28:28Z</dcterms:modified>
  <cp:category/>
  <cp:version/>
  <cp:contentType/>
  <cp:contentStatus/>
</cp:coreProperties>
</file>