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30528" windowHeight="10152" activeTab="4"/>
  </bookViews>
  <sheets>
    <sheet name="Záradék" sheetId="5" r:id="rId1"/>
    <sheet name="Összesítő" sheetId="4" r:id="rId2"/>
    <sheet name="Bontási munkák" sheetId="3" r:id="rId3"/>
    <sheet name="Építési munkák" sheetId="2" r:id="rId4"/>
    <sheet name="Felvonulás és organizáció" sheetId="1" r:id="rId5"/>
  </sheets>
  <calcPr calcId="145621"/>
</workbook>
</file>

<file path=xl/calcChain.xml><?xml version="1.0" encoding="utf-8"?>
<calcChain xmlns="http://schemas.openxmlformats.org/spreadsheetml/2006/main">
  <c r="G13" i="1" l="1"/>
  <c r="B4" i="4" s="1"/>
  <c r="G5" i="1"/>
  <c r="H5" i="1"/>
  <c r="G7" i="1"/>
  <c r="H7" i="1"/>
  <c r="G9" i="1"/>
  <c r="H9" i="1"/>
  <c r="H13" i="1" s="1"/>
  <c r="C4" i="4" s="1"/>
  <c r="G11" i="1"/>
  <c r="H11" i="1"/>
  <c r="H3" i="1"/>
  <c r="G3" i="1"/>
  <c r="G101" i="2"/>
  <c r="G105" i="2" s="1"/>
  <c r="H105" i="2"/>
  <c r="C3" i="4" s="1"/>
  <c r="G5" i="2"/>
  <c r="H5" i="2"/>
  <c r="G7" i="2"/>
  <c r="H7" i="2"/>
  <c r="G9" i="2"/>
  <c r="H9" i="2"/>
  <c r="G11" i="2"/>
  <c r="H11" i="2"/>
  <c r="G13" i="2"/>
  <c r="H13" i="2"/>
  <c r="G15" i="2"/>
  <c r="H15" i="2"/>
  <c r="G17" i="2"/>
  <c r="H17" i="2"/>
  <c r="G19" i="2"/>
  <c r="H19" i="2"/>
  <c r="G21" i="2"/>
  <c r="H21" i="2"/>
  <c r="G23" i="2"/>
  <c r="H23" i="2"/>
  <c r="G25" i="2"/>
  <c r="H25" i="2"/>
  <c r="G27" i="2"/>
  <c r="H27" i="2"/>
  <c r="G29" i="2"/>
  <c r="H29" i="2"/>
  <c r="G31" i="2"/>
  <c r="H31" i="2"/>
  <c r="G33" i="2"/>
  <c r="H33" i="2"/>
  <c r="G35" i="2"/>
  <c r="H35" i="2"/>
  <c r="G37" i="2"/>
  <c r="H37" i="2"/>
  <c r="G39" i="2"/>
  <c r="H39" i="2"/>
  <c r="G41" i="2"/>
  <c r="H41" i="2"/>
  <c r="G43" i="2"/>
  <c r="H43" i="2"/>
  <c r="G45" i="2"/>
  <c r="H45" i="2"/>
  <c r="G47" i="2"/>
  <c r="H47" i="2"/>
  <c r="G49" i="2"/>
  <c r="H49" i="2"/>
  <c r="G51" i="2"/>
  <c r="H51" i="2"/>
  <c r="G53" i="2"/>
  <c r="H53" i="2"/>
  <c r="G55" i="2"/>
  <c r="H55" i="2"/>
  <c r="G57" i="2"/>
  <c r="H57" i="2"/>
  <c r="G59" i="2"/>
  <c r="H59" i="2"/>
  <c r="G61" i="2"/>
  <c r="H61" i="2"/>
  <c r="G63" i="2"/>
  <c r="H63" i="2"/>
  <c r="G65" i="2"/>
  <c r="H65" i="2"/>
  <c r="G67" i="2"/>
  <c r="H67" i="2"/>
  <c r="G69" i="2"/>
  <c r="H69" i="2"/>
  <c r="G71" i="2"/>
  <c r="H71" i="2"/>
  <c r="G73" i="2"/>
  <c r="H73" i="2"/>
  <c r="G75" i="2"/>
  <c r="H75" i="2"/>
  <c r="G77" i="2"/>
  <c r="H77" i="2"/>
  <c r="G79" i="2"/>
  <c r="H79" i="2"/>
  <c r="G81" i="2"/>
  <c r="H81" i="2"/>
  <c r="G83" i="2"/>
  <c r="H83" i="2"/>
  <c r="G85" i="2"/>
  <c r="H85" i="2"/>
  <c r="G87" i="2"/>
  <c r="H87" i="2"/>
  <c r="G89" i="2"/>
  <c r="H89" i="2"/>
  <c r="G91" i="2"/>
  <c r="H91" i="2"/>
  <c r="G93" i="2"/>
  <c r="H93" i="2"/>
  <c r="G95" i="2"/>
  <c r="H95" i="2"/>
  <c r="G97" i="2"/>
  <c r="H97" i="2"/>
  <c r="G99" i="2"/>
  <c r="H99" i="2"/>
  <c r="H101" i="2"/>
  <c r="G103" i="2"/>
  <c r="H103" i="2"/>
  <c r="H3" i="2"/>
  <c r="G3" i="2"/>
  <c r="G47" i="3"/>
  <c r="B2" i="4" s="1"/>
  <c r="G5" i="3"/>
  <c r="H5" i="3"/>
  <c r="G7" i="3"/>
  <c r="H7" i="3"/>
  <c r="G9" i="3"/>
  <c r="H9" i="3"/>
  <c r="G11" i="3"/>
  <c r="H11" i="3"/>
  <c r="G13" i="3"/>
  <c r="H13" i="3"/>
  <c r="G15" i="3"/>
  <c r="H15" i="3"/>
  <c r="G17" i="3"/>
  <c r="H17" i="3"/>
  <c r="G19" i="3"/>
  <c r="H19" i="3"/>
  <c r="G21" i="3"/>
  <c r="H21" i="3"/>
  <c r="G23" i="3"/>
  <c r="H23" i="3"/>
  <c r="G25" i="3"/>
  <c r="H25" i="3"/>
  <c r="G27" i="3"/>
  <c r="H27" i="3"/>
  <c r="G29" i="3"/>
  <c r="H29" i="3"/>
  <c r="G31" i="3"/>
  <c r="H31" i="3"/>
  <c r="G33" i="3"/>
  <c r="H33" i="3"/>
  <c r="G35" i="3"/>
  <c r="H35" i="3"/>
  <c r="G37" i="3"/>
  <c r="H37" i="3"/>
  <c r="G39" i="3"/>
  <c r="H39" i="3"/>
  <c r="G41" i="3"/>
  <c r="H41" i="3"/>
  <c r="G43" i="3"/>
  <c r="H43" i="3"/>
  <c r="G45" i="3"/>
  <c r="H45" i="3"/>
  <c r="H47" i="3" s="1"/>
  <c r="C2" i="4" s="1"/>
  <c r="H3" i="3"/>
  <c r="G3" i="3"/>
  <c r="H49" i="3" l="1"/>
  <c r="C6" i="4"/>
  <c r="D18" i="5" s="1"/>
  <c r="B3" i="4"/>
  <c r="B6" i="4" s="1"/>
  <c r="C18" i="5" s="1"/>
  <c r="H107" i="2"/>
  <c r="H15" i="1"/>
  <c r="C19" i="5" l="1"/>
  <c r="C20" i="5" s="1"/>
  <c r="C21" i="5" s="1"/>
</calcChain>
</file>

<file path=xl/sharedStrings.xml><?xml version="1.0" encoding="utf-8"?>
<sst xmlns="http://schemas.openxmlformats.org/spreadsheetml/2006/main" count="215" uniqueCount="120">
  <si>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</si>
  <si>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</si>
  <si>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</si>
  <si>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</si>
  <si>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</si>
  <si>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</si>
  <si>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</si>
  <si>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</si>
  <si>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Mobil WC bérleti díj elszámolása, szállítással, heti karbantartással, bérleti díj kivitelezés teljes idejére.</t>
  </si>
  <si>
    <t>db</t>
  </si>
  <si>
    <t>Konténer bérleti díj elszámolása, raktár konténer, 10,01 - 20,00 m2 között, bérleti díj kivitelezés teljes idejére.</t>
  </si>
  <si>
    <r>
      <t>Konténer bérleti díj elszámolása, iroda konténer 10,01-20,00 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  <charset val="238"/>
      </rPr>
      <t xml:space="preserve"> alapterület között, bérleti díj kivitelezés teljes idejére.</t>
    </r>
  </si>
  <si>
    <t>Munkaterület őrzése a kivitelezés teljes idejére.</t>
  </si>
  <si>
    <t>egység</t>
  </si>
  <si>
    <t>Megvalósulási terv készítése és átadása parkinfo szoftverben történő felhasználáshoz.</t>
  </si>
  <si>
    <t>Felvonálás és organizáció összesen:</t>
  </si>
  <si>
    <t>Nettó összesen:</t>
  </si>
  <si>
    <t>Tükörkészítés burkolatok, szegélyek alatt tömörítés nélkül, sík felületen gépi erővel, kiegészítő kézi munkával talajosztály: I-IV.</t>
  </si>
  <si>
    <t>m2</t>
  </si>
  <si>
    <t>Tömörítés bármely tömörítési osztályban gépi erővel, kis felületen, tömörségi fok: 90%.</t>
  </si>
  <si>
    <t>m3</t>
  </si>
  <si>
    <t>Simító hengerlés a földmű (tükör és padka) felületén, gépi erővel, 3,0 m szélességig.</t>
  </si>
  <si>
    <t>Földmű vízszintes felületének rendezése a felesleges föld helyszíni deponálásával, gépi erővel, kiegészítő kézi munkával, 16%-os terephajlásig, talajosztály: I-IV.</t>
  </si>
  <si>
    <t>Tereprendezés jellegű földművek létesítése, kitermeléssel, terítéssel, tömörítés nélkül, gépi erővel, 18%-os terephajlásig, I-IV. oszt. talajban, szállítással a helyszíni depóniába, 50,0-200,0 m között.</t>
  </si>
  <si>
    <t>Munkaárok földkiemelése közművesített területen, gépi erővel, kiegészítő kézi munkával, bármely konzisztenciájú, I-IV. oszt. talajban, dúcolással együtt, a kitermelt föld depóniába rakásával. Csapadékvíz elvezetés.</t>
  </si>
  <si>
    <t>Munkagödör földkiemelése közművesített területen, gépi erővel, kiegészítő kézi munkával, bármely konzisztenciájú, I-IV. oszt. talajban, dúcolással együtt, a kitermelt föld depóniába rakásával. Csapadékvíz szikkasztás.</t>
  </si>
  <si>
    <t>Ágyazatok készítése előre elkészített tükörben, vízépítési kőművek alá, osztályozott homokból. Osztályozott homok, OH 0/4 csapadékvíz elvezetésnélk használt KGPVC csővek.</t>
  </si>
  <si>
    <t>Földvisszatöltés munkagödörbe vagy munkaárokba, tömörítés nélkül, réteges elterítéssel, I-IV. osztályú talajban, gépi erővel.</t>
  </si>
  <si>
    <t>Tömörítés bármely tömörítési osztályban gépi erővel, vezeték felett és mellett, tömörségi fok: 85%.</t>
  </si>
  <si>
    <t>Egyoldalon tokos műanyag csatornacső beépítése földárokba, gumigyűrűs kötéssel, csőidomok nélkül, külső csőátmérő: 160 mm PIPELIFE KG-PVC tokos csatornacső.</t>
  </si>
  <si>
    <t>m</t>
  </si>
  <si>
    <t>Műanyag, tokos csatornacső idom beépítése földárokba, gumigyűrűs kötéssel, külső csőátmérő: 160 mm PIPELIFE KG-PVC csatorna ív idom 45 fok.</t>
  </si>
  <si>
    <t>Műanyag, tokos csatornacső idom beépítése földárokba, gumigyűrűs kötéssel, külső csőátmérő: 160 mm PIPELIFE KG-PVC csatorna ív idom 87 fok.</t>
  </si>
  <si>
    <t>Műanyag réskeretes vízelvezető folyóka elhelyezése földmunkával és ágyazatkészítéssel burkolható horganyzott résfolyóka fedlappal, asszimetrikus beömléssel együtt, Hauraton sportfix.</t>
  </si>
  <si>
    <t>Műanyag réskeretes vízelvezető 50 cm hosszú bekötőakna elem elhelyezése földmunkával és ágyazatkészítéssel, burkolható horganyzott fedlappal, asszimetrikus beömléssel együtt Hauraton sportfix.</t>
  </si>
  <si>
    <t>Nem szőtt geotextília bélelés készítése a szikkasztó ládák körül.</t>
  </si>
  <si>
    <t xml:space="preserve">40*40*80 cm méretű műanyag szikkasztó láda elhelyezése, elkészített munkagödrökbe. </t>
  </si>
  <si>
    <t>Mechanikailag stabilizált alapréteg készítése gépi erővel kiegészítő kézi munkával M22 jelű, 10 cm vastagságban Dolomit zúzottkő, 0/20 mm szemnagysággal.</t>
  </si>
  <si>
    <t>Mechanikailag stabilizált alapréteg készítése gépi erővel kiegészítő kézi munkával, M56 jelű, 15 cm vastagságban Dolomit zúzottkő 20/50 mm szemnagysággal. Burkolatok alatt.</t>
  </si>
  <si>
    <t>Mechanikailag stabilizált alapréteg készítése gépi erővel kiegészítő kézi munkával, M56 jelű, 10 cm vastagságban Dolomit zúzottkő 20/50 mm szemnagysággal. Szegélyek alatt.</t>
  </si>
  <si>
    <t>Térkőburkolatok alá 3 cm vastagságban Dolomit zúzottkő 2/5 mm elhelyezése.</t>
  </si>
  <si>
    <t>Kerti szegélykövek elhelyezése, beton alapgerendával és megtámasztással előregyártott szegélykőből, 100 cm hosszú elemekből SEMMELROCK kerti szegély 100x20x5 cm, szürke színben.</t>
  </si>
  <si>
    <t>Térburkolat készítése 6 cm-es vastagsággal, 10x20x6 méreteben SEMMELROCK Citytop 10x20x6 cm, szürke zökkenőmentes, szárított homok besöpréssel együtt.</t>
  </si>
  <si>
    <t xml:space="preserve">Hegesztett betonacél háló szerelése tartószerkezetbe FERALPI 5K1515 építési síkháló; 5,00 x 2,15 m; 150 x 150 mm osztással Ø 5,00 / 5,00 </t>
  </si>
  <si>
    <t>t</t>
  </si>
  <si>
    <t>Vasalt beton aljzat készítése, 10 cm vastagságban,  merev aljzatra, léccel lehúzva, kavicsbetonból, földnedves betonból, hálóval vasalt C20/25-16/F1 minőségben gumitégla burkolat alatt.</t>
  </si>
  <si>
    <t>Vasalt beton aljzat és lejtésképzés készítése, 5-20 cm vastagságban,  merev aljzatra, léccel lehúzva, kavicsbetonból, földnedves betonból, hálóval vasalt C20/25-16/F1 minőségben meglévő sportpályákon gumiburkolatok alatt.</t>
  </si>
  <si>
    <t>Sportpálya burkolat kialakítása, 10 mm vastagságban helyszínen öntött vízzáró EPDM burkolattal, piros színben.</t>
  </si>
  <si>
    <t>Sportpályákra vonal felfestése 5 cm szélességben fehér színben.</t>
  </si>
  <si>
    <t>fm</t>
  </si>
  <si>
    <t>Esésvédő homok burkolat kialakítása, mosott homok elhelyezése 30 cm vastagságban.</t>
  </si>
  <si>
    <t>Esésvédő burkolat kialakítása, rugalmas gumilapok fektetése beton aljzatra 80 mm vastagságban vörös színben.</t>
  </si>
  <si>
    <t>Zöldterületi előfeltöltések készítése tömörítés nélkül, gépi erővel, kiegészítő kézi munkával I-IV. oszt. talajban, szállítással: 50,1-100,0 m. A tükörkiszedésből keletkezett helyszínen deponált anyagból.</t>
  </si>
  <si>
    <t>Zöldterületi földfeltöltések készítése tömörítés nélkül, gépi erővel, kiegészítő kézi munkával helyszínre szállított terőföldből.</t>
  </si>
  <si>
    <t>Földmű vízszintes felületének rendezése a felesleges föld elterítésével, tömörítés nélkül, gépi erővel, kiegészítő kézi munkával, 16%-os terephajlásig, 20 cm vastagságig, talajosztály: I-IV.</t>
  </si>
  <si>
    <t>Tereprendezés jellegű földművek létesítése zöldterületeken, terítéssel, tömörítés nélkül, gépi erővel, 18%-os terephajlásig, I-IV. oszt. talajban, szállítással, 50,0-200,0 m között, a helyszínen deponált és a helyszínre szállított anyagból.</t>
  </si>
  <si>
    <t xml:space="preserve">Durva talajelőkészítés gyepesítendő felületek talajelőkészítése, trágyázás nélkül rotációs kapával, sík felületen és/vagy 20°-nál kisebb lejtőn, középkötött talajon, talajosztály: III-IV. </t>
  </si>
  <si>
    <t>10 m2</t>
  </si>
  <si>
    <r>
      <t>Talajelőkészítés finom tereprendezés a gyepesítendő felületek talajelőkészítése műtrágyázással rotációs kapával, sík felületen, és/vagy 20°-nál kisebb lejtőn középkötött talajon, talajosztály: III-IV. Új gyepesítendő</t>
    </r>
    <r>
      <rPr>
        <sz val="9"/>
        <color indexed="8"/>
        <rFont val="Times New Roman CE"/>
        <charset val="238"/>
      </rPr>
      <t xml:space="preserve"> </t>
    </r>
    <r>
      <rPr>
        <sz val="10"/>
        <color indexed="8"/>
        <rFont val="Times New Roman CE"/>
        <charset val="238"/>
      </rPr>
      <t>felületek.</t>
    </r>
  </si>
  <si>
    <t>Tőzeges talajkeverék szállítása, finomra rostálása és elterítése 4-5 cm vastagságban gépi erővel, kiegészítő kézi munkával vízszintes felületen. 30% tőzeg+70% termőföld.</t>
  </si>
  <si>
    <t>Gyepesítés, előkészített talajon magvetéssel, kézzel szórva, vízszintes területen, EXTRA SPORT fűmagkeverék, 40-50 dkg/10 m2.</t>
  </si>
  <si>
    <t>10m2</t>
  </si>
  <si>
    <t>Gyepesítés talaj előkészítése, fellazított talajon, hengerezéssel.</t>
  </si>
  <si>
    <t>Füvesítés utáni első kaszálás, kézzel.</t>
  </si>
  <si>
    <t>Öntözőrendszerek nyomvonalának kialakítás, földmunkával, gerincvezeték (vízforrás és a mágnesszelepek közötti szakasz) szerelése, 35 cm-es mélységben és szélességben KPE cső elhelyezése idomokkal, meglévő rendszerre és automatikára kötve, kézi erővel, földbe süllyesztett kerti csap kialakításokkal együtt.</t>
  </si>
  <si>
    <t>rendszer</t>
  </si>
  <si>
    <t>Az elbontott fém íves mászóka felújítása és telepítése szabvány szerint.</t>
  </si>
  <si>
    <t>Az elbontott Obra 48045 játszóeszköz felújítása és telepítése szabvány szerint.</t>
  </si>
  <si>
    <t>Az elbontott Obra  51036 játszóeszköz felújítása és telepítése szabvány szerint.</t>
  </si>
  <si>
    <t>Új Obra 60025 játszóeszköz felújítása szabvány szerint.</t>
  </si>
  <si>
    <t>Új Obra 62071 játszóeszköz telepítése szabvány szerint.</t>
  </si>
  <si>
    <t>Új Obra 52225 játszóeszköz telepítése szabvány szerint.</t>
  </si>
  <si>
    <t>Az elbontott kézilabda kapuk telepítése szabvány szerint.</t>
  </si>
  <si>
    <t>Az elbontott kosárlabda palánkok telepítése szabvány szerint.</t>
  </si>
  <si>
    <t>Városszépítő Urban pad 1,8 m hosszú, RAL 7016 porfestett horganyzott acél váz, 5 db borovi fenyő Silbergrau színű deszkával, 2 db kartámlával.</t>
  </si>
  <si>
    <t>Városszépítő Urban fabetétes, tetős, zsáktartós, RAL 7016 porfestett horganyzott acél váz, borovi fenyő Silbergrau színű fabetéttel.</t>
  </si>
  <si>
    <t>Építési munkák összesen:</t>
  </si>
  <si>
    <t xml:space="preserve">Egyes fák kitermelése tuskóirtással, legallyazással és darabolással, kézi szerszámokkal, törzsátmérő: 21-40 cm között. </t>
  </si>
  <si>
    <r>
      <t xml:space="preserve">Egyes fák kitermelése tuskóirtással, legallyazással és darabolással, kézi szerszámokkal, törzsátmérő: 60-80 cm között. </t>
    </r>
    <r>
      <rPr>
        <b/>
        <sz val="10"/>
        <color indexed="8"/>
        <rFont val="Times New Roman CE"/>
        <charset val="238"/>
      </rPr>
      <t xml:space="preserve"> </t>
    </r>
  </si>
  <si>
    <t>Fák 4 oldali kalodázása fa deszkázattal.</t>
  </si>
  <si>
    <t>Gyomirtás, 5 kg/m3 hígítású vegyszerrel.</t>
  </si>
  <si>
    <t>Kaszálás sík területen, gépi erővel.</t>
  </si>
  <si>
    <t>100 m2</t>
  </si>
  <si>
    <t>Gyepnyesés, 5 cm mélységig, I-III. oszt. talajban.</t>
  </si>
  <si>
    <t>Zöld hulladék berakása konténerbe gépi erővel, kiegészítő kézi munkával.</t>
  </si>
  <si>
    <t>Zöld hulladék konténeres elszállítása, lerakása, lerakóhelyi díjjal, 8,0 m3-es konténerrel.</t>
  </si>
  <si>
    <t>Gumitégla burkolat bontása a bontot anyag deponálása.</t>
  </si>
  <si>
    <t>Beton aljzatok, 10 cm vastagságig, kavicsbetonból, alépítménnyel együtt, a bontott anyag deponálása.</t>
  </si>
  <si>
    <t>Szegélyek bontása bármely anyagból, kiemelt vagy süllyesztett szegélyek, futósorok, betongerendával.</t>
  </si>
  <si>
    <t>Gyöngykavics burkolat bontása, a bontott anyag deponálása.</t>
  </si>
  <si>
    <t>Fém íves mászóka játszóeszköz bontása, a bontott anyag deponálása, későbbi beépítéshez.</t>
  </si>
  <si>
    <t>Obra 48045 játszóeszköz bontása, a bontott anyag deponálása későbbi beépítéshez.</t>
  </si>
  <si>
    <t>Obra  51036 játszóeszköz bontása, a bontott anyag deponálása, későbbi beépítéshez.</t>
  </si>
  <si>
    <t>Önálló csúszda játszóeszköz bontása, a bontott anyag deponálása.</t>
  </si>
  <si>
    <t>Hulladékgyűjtők bontása, a bontott anyag deponálása.</t>
  </si>
  <si>
    <t>Beton lábú padok bontása, a bontott anyag deponálása.</t>
  </si>
  <si>
    <t>Meglévő kézilabda kapuk bontása,  a bontott anyag deponálása, későbbi beépítéshez.</t>
  </si>
  <si>
    <t>Meglévő kosárlabda palánkok bontása,  a bontott anyag deponálása, későbbi beépítéshez.</t>
  </si>
  <si>
    <t>Vegyes építési törmelék berakása konténerbe gépi erővel, kiegészítő kézi munkával.</t>
  </si>
  <si>
    <t>Vegyes építési törmelék konténeres elszállítása, lerakása, lerakóhelyi díjjal, 8,0 m3-es konténerrel.</t>
  </si>
  <si>
    <t>Bontási munkák összesen:</t>
  </si>
  <si>
    <t>Munkanem megnevezése</t>
  </si>
  <si>
    <t>Anyag összege</t>
  </si>
  <si>
    <t>Díj összege</t>
  </si>
  <si>
    <t>Felvonulás és organizáció összesen:</t>
  </si>
  <si>
    <t>Játszóudvar felújítása nettó összesen:</t>
  </si>
  <si>
    <t xml:space="preserve">                                       </t>
  </si>
  <si>
    <t xml:space="preserve">                       </t>
  </si>
  <si>
    <t xml:space="preserve">Cím: Budapest IV. kerület Fóti út 66.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</si>
  <si>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</si>
  <si>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</si>
  <si>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</si>
  <si>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</si>
  <si>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</si>
  <si>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</si>
  <si>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</si>
  <si>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</si>
  <si>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</si>
  <si>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Kertrendezés árazatlan költségvetés kiírás</t>
  </si>
  <si>
    <t xml:space="preserve">Kelt: Budapest, 2016. május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</si>
</sst>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.00\ _F_t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sz val="9"/>
      <color indexed="8"/>
      <name val="Times New Roman CE"/>
      <charset val="238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2" borderId="0" xfId="0" applyNumberFormat="1" applyFont="1" applyFill="1" applyAlignment="1">
      <alignment horizontal="right" vertical="top" wrapText="1"/>
    </xf>
    <xf numFmtId="0" fontId="10" fillId="0" borderId="0" xfId="0" applyFont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164" fontId="10" fillId="0" borderId="0" xfId="0" applyNumberFormat="1" applyFont="1" applyFill="1" applyAlignment="1">
      <alignment horizontal="right" vertical="top" wrapText="1"/>
    </xf>
    <xf numFmtId="164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164" fontId="9" fillId="2" borderId="0" xfId="0" applyNumberFormat="1" applyFont="1" applyFill="1" applyAlignment="1">
      <alignment horizontal="right" vertical="top" wrapText="1"/>
    </xf>
    <xf numFmtId="0" fontId="13" fillId="0" borderId="2" xfId="0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justify" vertical="top" wrapText="1"/>
    </xf>
    <xf numFmtId="0" fontId="9" fillId="2" borderId="0" xfId="0" applyFont="1" applyFill="1" applyAlignment="1">
      <alignment horizontal="right" vertical="top" wrapText="1"/>
    </xf>
    <xf numFmtId="165" fontId="7" fillId="2" borderId="0" xfId="0" applyNumberFormat="1" applyFont="1" applyFill="1" applyAlignment="1">
      <alignment horizontal="right" vertical="top" wrapText="1"/>
    </xf>
    <xf numFmtId="165" fontId="1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64" fontId="6" fillId="0" borderId="0" xfId="0" applyNumberFormat="1" applyFont="1" applyFill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164" fontId="10" fillId="0" borderId="0" xfId="0" applyNumberFormat="1" applyFont="1" applyFill="1" applyAlignment="1">
      <alignment horizontal="right" vertical="top" wrapText="1"/>
    </xf>
    <xf numFmtId="164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horizontal="right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/>
    </xf>
    <xf numFmtId="165" fontId="6" fillId="0" borderId="0" xfId="0" applyNumberFormat="1" applyFont="1" applyAlignment="1">
      <alignment horizontal="justify" vertical="top" wrapText="1"/>
    </xf>
    <xf numFmtId="165" fontId="0" fillId="0" borderId="0" xfId="0" applyNumberFormat="1" applyAlignment="1">
      <alignment horizontal="justify" vertical="top" wrapText="1"/>
    </xf>
    <xf numFmtId="49" fontId="6" fillId="0" borderId="0" xfId="0" applyNumberFormat="1" applyFont="1" applyAlignment="1">
      <alignment horizontal="justify" vertical="top" wrapText="1"/>
    </xf>
    <xf numFmtId="0" fontId="9" fillId="2" borderId="0" xfId="0" applyFont="1" applyFill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12" fillId="0" borderId="2" xfId="0" applyFont="1" applyBorder="1" applyAlignment="1">
      <alignment horizontal="right" vertical="top" wrapText="1"/>
    </xf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2" borderId="0" xfId="0" applyNumberFormat="1" applyFont="1" applyFill="1" applyAlignment="1">
      <alignment horizontal="right" vertical="top" wrapText="1"/>
    </xf>
    <xf numFmtId="0" fontId="10" fillId="0" borderId="0" xfId="0" applyFont="1" applyAlignment="1">
      <alignment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164" fontId="10" fillId="0" borderId="0" xfId="0" applyNumberFormat="1" applyFont="1" applyFill="1" applyAlignment="1">
      <alignment horizontal="right" vertical="top" wrapText="1"/>
    </xf>
    <xf numFmtId="164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164" fontId="9" fillId="2" borderId="0" xfId="0" applyNumberFormat="1" applyFont="1" applyFill="1" applyAlignment="1">
      <alignment horizontal="right" vertical="top" wrapText="1"/>
    </xf>
    <xf numFmtId="0" fontId="13" fillId="0" borderId="2" xfId="0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7" fillId="2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right" vertical="top" wrapText="1"/>
    </xf>
    <xf numFmtId="49" fontId="6" fillId="0" borderId="0" xfId="0" applyNumberFormat="1" applyFont="1" applyFill="1" applyAlignment="1">
      <alignment horizontal="justify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justify" vertical="top" wrapText="1"/>
    </xf>
    <xf numFmtId="0" fontId="9" fillId="2" borderId="1" xfId="0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right" vertical="top" wrapText="1"/>
    </xf>
    <xf numFmtId="164" fontId="9" fillId="0" borderId="2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0" fillId="0" borderId="0" xfId="0" applyNumberFormat="1" applyFont="1" applyFill="1" applyAlignment="1">
      <alignment horizontal="right" vertical="top" wrapText="1"/>
    </xf>
    <xf numFmtId="0" fontId="11" fillId="2" borderId="4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0" fontId="0" fillId="0" borderId="0" xfId="0"/>
    <xf numFmtId="0" fontId="8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 wrapText="1"/>
    </xf>
    <xf numFmtId="164" fontId="7" fillId="2" borderId="0" xfId="0" applyNumberFormat="1" applyFont="1" applyFill="1" applyAlignment="1">
      <alignment horizontal="right" vertical="top" wrapText="1"/>
    </xf>
    <xf numFmtId="0" fontId="8" fillId="0" borderId="3" xfId="0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0" fontId="8" fillId="0" borderId="3" xfId="0" applyNumberFormat="1" applyFont="1" applyBorder="1" applyAlignment="1">
      <alignment vertical="center"/>
    </xf>
    <xf numFmtId="164" fontId="11" fillId="2" borderId="1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10" fillId="0" borderId="0" xfId="0" applyNumberFormat="1" applyFont="1" applyFill="1" applyAlignment="1">
      <alignment horizontal="right" vertical="top" wrapText="1"/>
    </xf>
    <xf numFmtId="164" fontId="10" fillId="0" borderId="0" xfId="0" applyNumberFormat="1" applyFont="1" applyAlignment="1">
      <alignment horizontal="right" vertical="top" wrapText="1"/>
    </xf>
    <xf numFmtId="164" fontId="9" fillId="2" borderId="0" xfId="0" applyNumberFormat="1" applyFont="1" applyFill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1" fillId="0" borderId="6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view="pageBreakPreview" zoomScale="60" zoomScaleNormal="100" zoomScalePageLayoutView="40" workbookViewId="0">
      <selection activeCell="D11" sqref="D11"/>
    </sheetView>
  </sheetViews>
  <sheetFormatPr defaultRowHeight="14.4" x14ac:dyDescent="0.3"/>
  <cols>
    <col min="1" max="1" width="34.33203125" customWidth="1"/>
    <col min="3" max="4" width="18.88671875" customWidth="1"/>
  </cols>
  <sheetData>
    <row r="2" spans="1:4" ht="15.6" x14ac:dyDescent="0.3">
      <c r="A2" s="87"/>
      <c r="B2" s="87"/>
      <c r="C2" s="88" t="s">
        <v>106</v>
      </c>
      <c r="D2" s="87"/>
    </row>
    <row r="3" spans="1:4" ht="15.6" x14ac:dyDescent="0.3">
      <c r="A3" s="88" t="s">
        <v>107</v>
      </c>
      <c r="B3" s="87"/>
      <c r="C3" s="88" t="s">
        <v>106</v>
      </c>
      <c r="D3" s="87"/>
    </row>
    <row r="4" spans="1:4" ht="15.6" x14ac:dyDescent="0.3">
      <c r="A4" s="88"/>
      <c r="B4" s="88"/>
      <c r="C4" s="88"/>
      <c r="D4" s="88"/>
    </row>
    <row r="5" spans="1:4" ht="15.6" x14ac:dyDescent="0.3">
      <c r="A5" s="88" t="s">
        <v>108</v>
      </c>
      <c r="B5" s="87"/>
      <c r="C5" s="88" t="s">
        <v>119</v>
      </c>
      <c r="D5" s="87"/>
    </row>
    <row r="6" spans="1:4" ht="15.6" x14ac:dyDescent="0.3">
      <c r="A6" s="88" t="s">
        <v>118</v>
      </c>
      <c r="B6" s="87"/>
      <c r="C6" s="87"/>
      <c r="D6" s="87"/>
    </row>
    <row r="7" spans="1:4" x14ac:dyDescent="0.3">
      <c r="B7" s="87"/>
      <c r="C7" s="87"/>
      <c r="D7" s="87"/>
    </row>
    <row r="8" spans="1:4" ht="15.6" x14ac:dyDescent="0.3">
      <c r="A8" s="88" t="s">
        <v>106</v>
      </c>
      <c r="B8" s="87"/>
      <c r="C8" s="88" t="s">
        <v>106</v>
      </c>
      <c r="D8" s="87"/>
    </row>
    <row r="9" spans="1:4" ht="15.6" x14ac:dyDescent="0.3">
      <c r="A9" s="87"/>
      <c r="B9" s="87"/>
      <c r="C9" s="88" t="s">
        <v>106</v>
      </c>
      <c r="D9" s="87"/>
    </row>
    <row r="10" spans="1:4" ht="15.6" x14ac:dyDescent="0.3">
      <c r="A10" s="88" t="s">
        <v>109</v>
      </c>
      <c r="B10" s="87"/>
      <c r="C10" s="87"/>
      <c r="D10" s="87"/>
    </row>
    <row r="11" spans="1:4" ht="15.6" x14ac:dyDescent="0.3">
      <c r="A11" s="88" t="s">
        <v>109</v>
      </c>
      <c r="B11" s="87"/>
      <c r="C11" s="87"/>
      <c r="D11" s="87"/>
    </row>
    <row r="12" spans="1:4" ht="15.6" x14ac:dyDescent="0.3">
      <c r="A12" s="88" t="s">
        <v>109</v>
      </c>
      <c r="B12" s="87"/>
      <c r="C12" s="87"/>
      <c r="D12" s="87"/>
    </row>
    <row r="13" spans="1:4" ht="15.6" x14ac:dyDescent="0.3">
      <c r="A13" s="88" t="s">
        <v>109</v>
      </c>
      <c r="B13" s="87"/>
      <c r="C13" s="87"/>
      <c r="D13" s="87"/>
    </row>
    <row r="14" spans="1:4" ht="15.6" x14ac:dyDescent="0.3">
      <c r="A14" s="88" t="s">
        <v>109</v>
      </c>
      <c r="B14" s="87"/>
      <c r="C14" s="87"/>
      <c r="D14" s="87"/>
    </row>
    <row r="16" spans="1:4" ht="15.6" x14ac:dyDescent="0.3">
      <c r="A16" s="101" t="s">
        <v>110</v>
      </c>
      <c r="B16" s="102"/>
      <c r="C16" s="102"/>
      <c r="D16" s="102"/>
    </row>
    <row r="17" spans="1:4" ht="15.6" x14ac:dyDescent="0.3">
      <c r="A17" s="91" t="s">
        <v>111</v>
      </c>
      <c r="B17" s="91"/>
      <c r="C17" s="92" t="s">
        <v>112</v>
      </c>
      <c r="D17" s="92" t="s">
        <v>113</v>
      </c>
    </row>
    <row r="18" spans="1:4" ht="15.6" x14ac:dyDescent="0.3">
      <c r="A18" s="91" t="s">
        <v>114</v>
      </c>
      <c r="B18" s="91"/>
      <c r="C18" s="92">
        <f>Összesítő!B6</f>
        <v>0</v>
      </c>
      <c r="D18" s="92">
        <f>Összesítő!C6</f>
        <v>0</v>
      </c>
    </row>
    <row r="19" spans="1:4" ht="15.6" x14ac:dyDescent="0.3">
      <c r="A19" s="93" t="s">
        <v>115</v>
      </c>
      <c r="B19" s="93"/>
      <c r="C19" s="103">
        <f>C18+D18</f>
        <v>0</v>
      </c>
      <c r="D19" s="103"/>
    </row>
    <row r="20" spans="1:4" ht="15.6" x14ac:dyDescent="0.3">
      <c r="A20" s="91" t="s">
        <v>116</v>
      </c>
      <c r="B20" s="94">
        <v>0.27</v>
      </c>
      <c r="C20" s="104">
        <f>C19*0.27</f>
        <v>0</v>
      </c>
      <c r="D20" s="104"/>
    </row>
    <row r="21" spans="1:4" ht="15.6" x14ac:dyDescent="0.3">
      <c r="A21" s="91" t="s">
        <v>117</v>
      </c>
      <c r="B21" s="91"/>
      <c r="C21" s="105">
        <f>C19+C20</f>
        <v>0</v>
      </c>
      <c r="D21" s="105"/>
    </row>
  </sheetData>
  <mergeCells count="4">
    <mergeCell ref="A16:D16"/>
    <mergeCell ref="C19:D19"/>
    <mergeCell ref="C20:D20"/>
    <mergeCell ref="C21:D21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60" zoomScaleNormal="100" workbookViewId="0">
      <selection activeCell="D13" sqref="D13"/>
    </sheetView>
  </sheetViews>
  <sheetFormatPr defaultRowHeight="14.4" x14ac:dyDescent="0.3"/>
  <cols>
    <col min="1" max="1" width="42.44140625" customWidth="1"/>
    <col min="2" max="3" width="13.77734375" customWidth="1"/>
  </cols>
  <sheetData>
    <row r="1" spans="1:3" x14ac:dyDescent="0.3">
      <c r="A1" s="77" t="s">
        <v>101</v>
      </c>
      <c r="B1" s="78" t="s">
        <v>102</v>
      </c>
      <c r="C1" s="78" t="s">
        <v>103</v>
      </c>
    </row>
    <row r="2" spans="1:3" x14ac:dyDescent="0.3">
      <c r="A2" s="79" t="s">
        <v>100</v>
      </c>
      <c r="B2" s="86">
        <f>'Bontási munkák'!G47</f>
        <v>0</v>
      </c>
      <c r="C2" s="100">
        <f>'Bontási munkák'!H47</f>
        <v>0</v>
      </c>
    </row>
    <row r="3" spans="1:3" x14ac:dyDescent="0.3">
      <c r="A3" s="79" t="s">
        <v>76</v>
      </c>
      <c r="B3" s="86">
        <f>'Építési munkák'!G105</f>
        <v>0</v>
      </c>
      <c r="C3" s="100">
        <f>'Építési munkák'!H105</f>
        <v>0</v>
      </c>
    </row>
    <row r="4" spans="1:3" x14ac:dyDescent="0.3">
      <c r="A4" s="79" t="s">
        <v>104</v>
      </c>
      <c r="B4" s="86">
        <f>'Felvonulás és organizáció'!G13</f>
        <v>0</v>
      </c>
      <c r="C4" s="100">
        <f>'Felvonulás és organizáció'!H13</f>
        <v>0</v>
      </c>
    </row>
    <row r="5" spans="1:3" x14ac:dyDescent="0.3">
      <c r="A5" s="80"/>
      <c r="B5" s="81"/>
      <c r="C5" s="82"/>
    </row>
    <row r="6" spans="1:3" ht="15.6" x14ac:dyDescent="0.3">
      <c r="A6" s="85" t="s">
        <v>105</v>
      </c>
      <c r="B6" s="83">
        <f>SUM(B2:B5)</f>
        <v>0</v>
      </c>
      <c r="C6" s="95">
        <f>SUM(C2:C5)</f>
        <v>0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zoomScale="60" zoomScaleNormal="100" workbookViewId="0">
      <selection activeCell="E53" sqref="E53"/>
    </sheetView>
  </sheetViews>
  <sheetFormatPr defaultRowHeight="14.4" x14ac:dyDescent="0.3"/>
  <cols>
    <col min="2" max="2" width="31.21875" customWidth="1"/>
  </cols>
  <sheetData>
    <row r="1" spans="1:8" ht="20.399999999999999" x14ac:dyDescent="0.3">
      <c r="A1" s="66" t="s">
        <v>0</v>
      </c>
      <c r="B1" s="66" t="s">
        <v>1</v>
      </c>
      <c r="C1" s="66" t="s">
        <v>2</v>
      </c>
      <c r="D1" s="66" t="s">
        <v>3</v>
      </c>
      <c r="E1" s="68" t="s">
        <v>4</v>
      </c>
      <c r="F1" s="68" t="s">
        <v>5</v>
      </c>
      <c r="G1" s="67" t="s">
        <v>6</v>
      </c>
      <c r="H1" s="67" t="s">
        <v>7</v>
      </c>
    </row>
    <row r="2" spans="1:8" x14ac:dyDescent="0.3">
      <c r="A2" s="53"/>
      <c r="B2" s="70"/>
      <c r="C2" s="53"/>
      <c r="D2" s="52"/>
      <c r="E2" s="58"/>
      <c r="F2" s="58"/>
      <c r="G2" s="54"/>
      <c r="H2" s="54"/>
    </row>
    <row r="3" spans="1:8" ht="52.8" x14ac:dyDescent="0.3">
      <c r="A3" s="73">
        <v>1</v>
      </c>
      <c r="B3" s="74" t="s">
        <v>77</v>
      </c>
      <c r="C3" s="73">
        <v>2</v>
      </c>
      <c r="D3" s="75" t="s">
        <v>9</v>
      </c>
      <c r="E3" s="57">
        <v>0</v>
      </c>
      <c r="F3" s="57">
        <v>0</v>
      </c>
      <c r="G3" s="57">
        <f>C3*E3</f>
        <v>0</v>
      </c>
      <c r="H3" s="57">
        <f>C3*F3</f>
        <v>0</v>
      </c>
    </row>
    <row r="4" spans="1:8" x14ac:dyDescent="0.3">
      <c r="A4" s="73"/>
      <c r="B4" s="76"/>
      <c r="C4" s="73"/>
      <c r="D4" s="75"/>
      <c r="E4" s="57"/>
      <c r="F4" s="57"/>
      <c r="G4" s="96"/>
      <c r="H4" s="96"/>
    </row>
    <row r="5" spans="1:8" ht="52.8" x14ac:dyDescent="0.3">
      <c r="A5" s="73">
        <v>2</v>
      </c>
      <c r="B5" s="74" t="s">
        <v>78</v>
      </c>
      <c r="C5" s="73">
        <v>3</v>
      </c>
      <c r="D5" s="75" t="s">
        <v>9</v>
      </c>
      <c r="E5" s="57">
        <v>0</v>
      </c>
      <c r="F5" s="57">
        <v>0</v>
      </c>
      <c r="G5" s="96">
        <f t="shared" ref="G5:G45" si="0">C5*E5</f>
        <v>0</v>
      </c>
      <c r="H5" s="96">
        <f t="shared" ref="H5:H45" si="1">C5*F5</f>
        <v>0</v>
      </c>
    </row>
    <row r="6" spans="1:8" x14ac:dyDescent="0.3">
      <c r="G6" s="96"/>
      <c r="H6" s="96"/>
    </row>
    <row r="7" spans="1:8" x14ac:dyDescent="0.3">
      <c r="A7" s="51">
        <v>3</v>
      </c>
      <c r="B7" s="69" t="s">
        <v>79</v>
      </c>
      <c r="C7" s="51">
        <v>13</v>
      </c>
      <c r="D7" s="50" t="s">
        <v>9</v>
      </c>
      <c r="E7" s="60">
        <v>0</v>
      </c>
      <c r="F7" s="57">
        <v>0</v>
      </c>
      <c r="G7" s="96">
        <f t="shared" si="0"/>
        <v>0</v>
      </c>
      <c r="H7" s="96">
        <f t="shared" si="1"/>
        <v>0</v>
      </c>
    </row>
    <row r="8" spans="1:8" x14ac:dyDescent="0.3">
      <c r="G8" s="96"/>
      <c r="H8" s="96"/>
    </row>
    <row r="9" spans="1:8" ht="26.4" x14ac:dyDescent="0.3">
      <c r="A9" s="51">
        <v>4</v>
      </c>
      <c r="B9" s="71" t="s">
        <v>80</v>
      </c>
      <c r="C9" s="51">
        <v>127.3</v>
      </c>
      <c r="D9" s="50" t="s">
        <v>57</v>
      </c>
      <c r="E9" s="60">
        <v>0</v>
      </c>
      <c r="F9" s="57">
        <v>0</v>
      </c>
      <c r="G9" s="96">
        <f t="shared" si="0"/>
        <v>0</v>
      </c>
      <c r="H9" s="96">
        <f t="shared" si="1"/>
        <v>0</v>
      </c>
    </row>
    <row r="10" spans="1:8" x14ac:dyDescent="0.3">
      <c r="G10" s="96"/>
      <c r="H10" s="96"/>
    </row>
    <row r="11" spans="1:8" x14ac:dyDescent="0.3">
      <c r="A11" s="51">
        <v>5</v>
      </c>
      <c r="B11" s="69" t="s">
        <v>81</v>
      </c>
      <c r="C11" s="51">
        <v>12.7</v>
      </c>
      <c r="D11" s="50" t="s">
        <v>82</v>
      </c>
      <c r="E11" s="57">
        <v>0</v>
      </c>
      <c r="F11" s="57">
        <v>0</v>
      </c>
      <c r="G11" s="96">
        <f t="shared" si="0"/>
        <v>0</v>
      </c>
      <c r="H11" s="96">
        <f t="shared" si="1"/>
        <v>0</v>
      </c>
    </row>
    <row r="12" spans="1:8" x14ac:dyDescent="0.3">
      <c r="G12" s="96"/>
      <c r="H12" s="96"/>
    </row>
    <row r="13" spans="1:8" ht="26.4" x14ac:dyDescent="0.3">
      <c r="A13" s="59">
        <v>6</v>
      </c>
      <c r="B13" s="62" t="s">
        <v>83</v>
      </c>
      <c r="C13" s="59">
        <v>127.3</v>
      </c>
      <c r="D13" s="56" t="s">
        <v>57</v>
      </c>
      <c r="E13" s="60">
        <v>0</v>
      </c>
      <c r="F13" s="57">
        <v>0</v>
      </c>
      <c r="G13" s="96">
        <f t="shared" si="0"/>
        <v>0</v>
      </c>
      <c r="H13" s="96">
        <f t="shared" si="1"/>
        <v>0</v>
      </c>
    </row>
    <row r="14" spans="1:8" x14ac:dyDescent="0.3">
      <c r="G14" s="96"/>
      <c r="H14" s="96"/>
    </row>
    <row r="15" spans="1:8" ht="26.4" x14ac:dyDescent="0.3">
      <c r="A15" s="51">
        <v>7</v>
      </c>
      <c r="B15" s="62" t="s">
        <v>84</v>
      </c>
      <c r="C15" s="59">
        <v>40</v>
      </c>
      <c r="D15" s="56" t="s">
        <v>20</v>
      </c>
      <c r="E15" s="60">
        <v>0</v>
      </c>
      <c r="F15" s="57">
        <v>0</v>
      </c>
      <c r="G15" s="96">
        <f t="shared" si="0"/>
        <v>0</v>
      </c>
      <c r="H15" s="96">
        <f t="shared" si="1"/>
        <v>0</v>
      </c>
    </row>
    <row r="16" spans="1:8" x14ac:dyDescent="0.3">
      <c r="A16" s="49"/>
      <c r="B16" s="63"/>
      <c r="C16" s="59"/>
      <c r="D16" s="56"/>
      <c r="E16" s="60"/>
      <c r="F16" s="60"/>
      <c r="G16" s="96"/>
      <c r="H16" s="96"/>
    </row>
    <row r="17" spans="1:8" ht="39.6" x14ac:dyDescent="0.3">
      <c r="A17" s="51">
        <v>8</v>
      </c>
      <c r="B17" s="62" t="s">
        <v>85</v>
      </c>
      <c r="C17" s="59">
        <v>5</v>
      </c>
      <c r="D17" s="56" t="s">
        <v>9</v>
      </c>
      <c r="E17" s="60">
        <v>0</v>
      </c>
      <c r="F17" s="60">
        <v>0</v>
      </c>
      <c r="G17" s="96">
        <f t="shared" si="0"/>
        <v>0</v>
      </c>
      <c r="H17" s="96">
        <f t="shared" si="1"/>
        <v>0</v>
      </c>
    </row>
    <row r="18" spans="1:8" x14ac:dyDescent="0.3">
      <c r="G18" s="96"/>
      <c r="H18" s="96"/>
    </row>
    <row r="19" spans="1:8" ht="26.4" x14ac:dyDescent="0.3">
      <c r="A19" s="51">
        <v>9</v>
      </c>
      <c r="B19" s="69" t="s">
        <v>86</v>
      </c>
      <c r="C19" s="51">
        <v>109</v>
      </c>
      <c r="D19" s="50" t="s">
        <v>18</v>
      </c>
      <c r="E19" s="57">
        <v>0</v>
      </c>
      <c r="F19" s="57">
        <v>0</v>
      </c>
      <c r="G19" s="96">
        <f t="shared" si="0"/>
        <v>0</v>
      </c>
      <c r="H19" s="96">
        <f t="shared" si="1"/>
        <v>0</v>
      </c>
    </row>
    <row r="20" spans="1:8" x14ac:dyDescent="0.3">
      <c r="G20" s="96"/>
      <c r="H20" s="96"/>
    </row>
    <row r="21" spans="1:8" ht="39.6" x14ac:dyDescent="0.3">
      <c r="A21" s="51">
        <v>10</v>
      </c>
      <c r="B21" s="69" t="s">
        <v>87</v>
      </c>
      <c r="C21" s="51">
        <v>109</v>
      </c>
      <c r="D21" s="50" t="s">
        <v>18</v>
      </c>
      <c r="E21" s="57">
        <v>0</v>
      </c>
      <c r="F21" s="60">
        <v>0</v>
      </c>
      <c r="G21" s="96">
        <f t="shared" si="0"/>
        <v>0</v>
      </c>
      <c r="H21" s="96">
        <f t="shared" si="1"/>
        <v>0</v>
      </c>
    </row>
    <row r="22" spans="1:8" x14ac:dyDescent="0.3">
      <c r="G22" s="96"/>
      <c r="H22" s="96"/>
    </row>
    <row r="23" spans="1:8" ht="39.6" x14ac:dyDescent="0.3">
      <c r="A23" s="51">
        <v>11</v>
      </c>
      <c r="B23" s="69" t="s">
        <v>88</v>
      </c>
      <c r="C23" s="51">
        <v>217</v>
      </c>
      <c r="D23" s="50" t="s">
        <v>30</v>
      </c>
      <c r="E23" s="57">
        <v>0</v>
      </c>
      <c r="F23" s="60">
        <v>0</v>
      </c>
      <c r="G23" s="96">
        <f t="shared" si="0"/>
        <v>0</v>
      </c>
      <c r="H23" s="96">
        <f t="shared" si="1"/>
        <v>0</v>
      </c>
    </row>
    <row r="24" spans="1:8" x14ac:dyDescent="0.3">
      <c r="G24" s="96"/>
      <c r="H24" s="96"/>
    </row>
    <row r="25" spans="1:8" ht="26.4" x14ac:dyDescent="0.3">
      <c r="A25" s="51">
        <v>12</v>
      </c>
      <c r="B25" s="69" t="s">
        <v>89</v>
      </c>
      <c r="C25" s="51">
        <v>967.5</v>
      </c>
      <c r="D25" s="50" t="s">
        <v>18</v>
      </c>
      <c r="E25" s="57">
        <v>0</v>
      </c>
      <c r="F25" s="60">
        <v>0</v>
      </c>
      <c r="G25" s="96">
        <f t="shared" si="0"/>
        <v>0</v>
      </c>
      <c r="H25" s="96">
        <f t="shared" si="1"/>
        <v>0</v>
      </c>
    </row>
    <row r="26" spans="1:8" x14ac:dyDescent="0.3">
      <c r="G26" s="96"/>
      <c r="H26" s="96"/>
    </row>
    <row r="27" spans="1:8" ht="39.6" x14ac:dyDescent="0.3">
      <c r="A27" s="51">
        <v>13</v>
      </c>
      <c r="B27" s="69" t="s">
        <v>90</v>
      </c>
      <c r="C27" s="51">
        <v>2</v>
      </c>
      <c r="D27" s="50" t="s">
        <v>9</v>
      </c>
      <c r="E27" s="57">
        <v>0</v>
      </c>
      <c r="F27" s="60">
        <v>0</v>
      </c>
      <c r="G27" s="96">
        <f t="shared" si="0"/>
        <v>0</v>
      </c>
      <c r="H27" s="96">
        <f t="shared" si="1"/>
        <v>0</v>
      </c>
    </row>
    <row r="28" spans="1:8" x14ac:dyDescent="0.3">
      <c r="G28" s="96"/>
      <c r="H28" s="96"/>
    </row>
    <row r="29" spans="1:8" ht="39.6" x14ac:dyDescent="0.3">
      <c r="A29" s="51">
        <v>14</v>
      </c>
      <c r="B29" s="69" t="s">
        <v>91</v>
      </c>
      <c r="C29" s="51">
        <v>1</v>
      </c>
      <c r="D29" s="50" t="s">
        <v>9</v>
      </c>
      <c r="E29" s="57">
        <v>0</v>
      </c>
      <c r="F29" s="60">
        <v>0</v>
      </c>
      <c r="G29" s="96">
        <f t="shared" si="0"/>
        <v>0</v>
      </c>
      <c r="H29" s="96">
        <f t="shared" si="1"/>
        <v>0</v>
      </c>
    </row>
    <row r="30" spans="1:8" x14ac:dyDescent="0.3">
      <c r="G30" s="96"/>
      <c r="H30" s="96"/>
    </row>
    <row r="31" spans="1:8" ht="39.6" x14ac:dyDescent="0.3">
      <c r="A31" s="51">
        <v>15</v>
      </c>
      <c r="B31" s="69" t="s">
        <v>92</v>
      </c>
      <c r="C31" s="51">
        <v>1</v>
      </c>
      <c r="D31" s="50" t="s">
        <v>9</v>
      </c>
      <c r="E31" s="57">
        <v>0</v>
      </c>
      <c r="F31" s="60">
        <v>0</v>
      </c>
      <c r="G31" s="96">
        <f t="shared" si="0"/>
        <v>0</v>
      </c>
      <c r="H31" s="96">
        <f t="shared" si="1"/>
        <v>0</v>
      </c>
    </row>
    <row r="32" spans="1:8" x14ac:dyDescent="0.3">
      <c r="G32" s="96"/>
      <c r="H32" s="96"/>
    </row>
    <row r="33" spans="1:8" ht="26.4" x14ac:dyDescent="0.3">
      <c r="A33" s="51">
        <v>16</v>
      </c>
      <c r="B33" s="69" t="s">
        <v>93</v>
      </c>
      <c r="C33" s="51">
        <v>1</v>
      </c>
      <c r="D33" s="50" t="s">
        <v>9</v>
      </c>
      <c r="E33" s="57">
        <v>0</v>
      </c>
      <c r="F33" s="60">
        <v>0</v>
      </c>
      <c r="G33" s="96">
        <f t="shared" si="0"/>
        <v>0</v>
      </c>
      <c r="H33" s="96">
        <f t="shared" si="1"/>
        <v>0</v>
      </c>
    </row>
    <row r="34" spans="1:8" x14ac:dyDescent="0.3">
      <c r="G34" s="96"/>
      <c r="H34" s="96"/>
    </row>
    <row r="35" spans="1:8" ht="26.4" x14ac:dyDescent="0.3">
      <c r="A35" s="51">
        <v>17</v>
      </c>
      <c r="B35" s="69" t="s">
        <v>94</v>
      </c>
      <c r="C35" s="51">
        <v>1</v>
      </c>
      <c r="D35" s="50" t="s">
        <v>9</v>
      </c>
      <c r="E35" s="57">
        <v>0</v>
      </c>
      <c r="F35" s="60">
        <v>0</v>
      </c>
      <c r="G35" s="96">
        <f t="shared" si="0"/>
        <v>0</v>
      </c>
      <c r="H35" s="96">
        <f t="shared" si="1"/>
        <v>0</v>
      </c>
    </row>
    <row r="36" spans="1:8" x14ac:dyDescent="0.3">
      <c r="G36" s="96"/>
      <c r="H36" s="96"/>
    </row>
    <row r="37" spans="1:8" ht="26.4" x14ac:dyDescent="0.3">
      <c r="A37" s="51">
        <v>18</v>
      </c>
      <c r="B37" s="69" t="s">
        <v>95</v>
      </c>
      <c r="C37" s="51">
        <v>2</v>
      </c>
      <c r="D37" s="50" t="s">
        <v>9</v>
      </c>
      <c r="E37" s="57">
        <v>0</v>
      </c>
      <c r="F37" s="60">
        <v>0</v>
      </c>
      <c r="G37" s="96">
        <f t="shared" si="0"/>
        <v>0</v>
      </c>
      <c r="H37" s="96">
        <f t="shared" si="1"/>
        <v>0</v>
      </c>
    </row>
    <row r="38" spans="1:8" x14ac:dyDescent="0.3">
      <c r="G38" s="96"/>
      <c r="H38" s="96"/>
    </row>
    <row r="39" spans="1:8" ht="39.6" x14ac:dyDescent="0.3">
      <c r="A39" s="51">
        <v>19</v>
      </c>
      <c r="B39" s="69" t="s">
        <v>96</v>
      </c>
      <c r="C39" s="51">
        <v>2</v>
      </c>
      <c r="D39" s="50" t="s">
        <v>9</v>
      </c>
      <c r="E39" s="57">
        <v>0</v>
      </c>
      <c r="F39" s="60">
        <v>0</v>
      </c>
      <c r="G39" s="96">
        <f t="shared" si="0"/>
        <v>0</v>
      </c>
      <c r="H39" s="96">
        <f t="shared" si="1"/>
        <v>0</v>
      </c>
    </row>
    <row r="40" spans="1:8" x14ac:dyDescent="0.3">
      <c r="G40" s="96"/>
      <c r="H40" s="96"/>
    </row>
    <row r="41" spans="1:8" ht="39.6" x14ac:dyDescent="0.3">
      <c r="A41" s="51">
        <v>20</v>
      </c>
      <c r="B41" s="69" t="s">
        <v>97</v>
      </c>
      <c r="C41" s="51">
        <v>4</v>
      </c>
      <c r="D41" s="50" t="s">
        <v>9</v>
      </c>
      <c r="E41" s="57">
        <v>0</v>
      </c>
      <c r="F41" s="60">
        <v>0</v>
      </c>
      <c r="G41" s="96">
        <f t="shared" si="0"/>
        <v>0</v>
      </c>
      <c r="H41" s="96">
        <f t="shared" si="1"/>
        <v>0</v>
      </c>
    </row>
    <row r="42" spans="1:8" x14ac:dyDescent="0.3">
      <c r="G42" s="96"/>
      <c r="H42" s="96"/>
    </row>
    <row r="43" spans="1:8" ht="39.6" x14ac:dyDescent="0.3">
      <c r="A43" s="59">
        <v>21</v>
      </c>
      <c r="B43" s="62" t="s">
        <v>98</v>
      </c>
      <c r="C43" s="59">
        <v>288</v>
      </c>
      <c r="D43" s="56" t="s">
        <v>20</v>
      </c>
      <c r="E43" s="60">
        <v>0</v>
      </c>
      <c r="F43" s="60">
        <v>0</v>
      </c>
      <c r="G43" s="96">
        <f t="shared" si="0"/>
        <v>0</v>
      </c>
      <c r="H43" s="96">
        <f t="shared" si="1"/>
        <v>0</v>
      </c>
    </row>
    <row r="44" spans="1:8" x14ac:dyDescent="0.3">
      <c r="A44" s="59"/>
      <c r="B44" s="63"/>
      <c r="C44" s="59"/>
      <c r="D44" s="56"/>
      <c r="E44" s="60"/>
      <c r="F44" s="60"/>
      <c r="G44" s="96"/>
      <c r="H44" s="96"/>
    </row>
    <row r="45" spans="1:8" ht="39.6" x14ac:dyDescent="0.3">
      <c r="A45" s="59">
        <v>22</v>
      </c>
      <c r="B45" s="62" t="s">
        <v>99</v>
      </c>
      <c r="C45" s="59">
        <v>36</v>
      </c>
      <c r="D45" s="56" t="s">
        <v>9</v>
      </c>
      <c r="E45" s="97">
        <v>0</v>
      </c>
      <c r="F45" s="97">
        <v>0</v>
      </c>
      <c r="G45" s="96">
        <f t="shared" si="0"/>
        <v>0</v>
      </c>
      <c r="H45" s="96">
        <f t="shared" si="1"/>
        <v>0</v>
      </c>
    </row>
    <row r="47" spans="1:8" x14ac:dyDescent="0.3">
      <c r="A47" s="49"/>
      <c r="B47" s="72" t="s">
        <v>100</v>
      </c>
      <c r="C47" s="49"/>
      <c r="D47" s="49"/>
      <c r="E47" s="49"/>
      <c r="F47" s="49"/>
      <c r="G47" s="55">
        <f>SUM(G3:G46)</f>
        <v>0</v>
      </c>
      <c r="H47" s="90">
        <f>SUM(H3:H46)</f>
        <v>0</v>
      </c>
    </row>
    <row r="49" spans="2:8" x14ac:dyDescent="0.3">
      <c r="B49" s="64" t="s">
        <v>16</v>
      </c>
      <c r="C49" s="59"/>
      <c r="D49" s="56"/>
      <c r="E49" s="60"/>
      <c r="F49" s="60"/>
      <c r="G49" s="61"/>
      <c r="H49" s="65">
        <f>G47+H47</f>
        <v>0</v>
      </c>
    </row>
  </sheetData>
  <pageMargins left="0.7" right="0.7" top="0.75" bottom="0.75" header="0.3" footer="0.3"/>
  <pageSetup paperSize="9" scale="95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view="pageBreakPreview" topLeftCell="A91" zoomScale="60" zoomScaleNormal="100" workbookViewId="0">
      <selection activeCell="E110" sqref="E110"/>
    </sheetView>
  </sheetViews>
  <sheetFormatPr defaultRowHeight="14.4" x14ac:dyDescent="0.3"/>
  <cols>
    <col min="2" max="2" width="33.77734375" customWidth="1"/>
  </cols>
  <sheetData>
    <row r="1" spans="1:8" ht="20.399999999999999" x14ac:dyDescent="0.3">
      <c r="A1" s="48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30" t="s">
        <v>5</v>
      </c>
      <c r="G1" s="31" t="s">
        <v>6</v>
      </c>
      <c r="H1" s="31" t="s">
        <v>7</v>
      </c>
    </row>
    <row r="3" spans="1:8" ht="52.8" x14ac:dyDescent="0.3">
      <c r="A3" s="32">
        <v>1</v>
      </c>
      <c r="B3" s="35" t="s">
        <v>17</v>
      </c>
      <c r="C3" s="32">
        <v>560.6</v>
      </c>
      <c r="D3" s="27" t="s">
        <v>18</v>
      </c>
      <c r="E3" s="33">
        <v>0</v>
      </c>
      <c r="F3" s="25">
        <v>0</v>
      </c>
      <c r="G3" s="34">
        <f>C3*E3</f>
        <v>0</v>
      </c>
      <c r="H3" s="34">
        <f>C3*F3</f>
        <v>0</v>
      </c>
    </row>
    <row r="4" spans="1:8" x14ac:dyDescent="0.3">
      <c r="G4" s="98"/>
      <c r="H4" s="98"/>
    </row>
    <row r="5" spans="1:8" ht="39.6" x14ac:dyDescent="0.3">
      <c r="A5" s="32">
        <v>2</v>
      </c>
      <c r="B5" s="35" t="s">
        <v>19</v>
      </c>
      <c r="C5" s="32">
        <v>84.4</v>
      </c>
      <c r="D5" s="27" t="s">
        <v>20</v>
      </c>
      <c r="E5" s="33">
        <v>0</v>
      </c>
      <c r="F5" s="25">
        <v>0</v>
      </c>
      <c r="G5" s="98">
        <f t="shared" ref="G5:G67" si="0">C5*E5</f>
        <v>0</v>
      </c>
      <c r="H5" s="98">
        <f t="shared" ref="H5:H67" si="1">C5*F5</f>
        <v>0</v>
      </c>
    </row>
    <row r="6" spans="1:8" x14ac:dyDescent="0.3">
      <c r="G6" s="98"/>
      <c r="H6" s="98"/>
    </row>
    <row r="7" spans="1:8" ht="39.6" x14ac:dyDescent="0.3">
      <c r="A7" s="32">
        <v>3</v>
      </c>
      <c r="B7" s="35" t="s">
        <v>21</v>
      </c>
      <c r="C7" s="32">
        <v>560.6</v>
      </c>
      <c r="D7" s="27" t="s">
        <v>18</v>
      </c>
      <c r="E7" s="33">
        <v>0</v>
      </c>
      <c r="F7" s="25">
        <v>0</v>
      </c>
      <c r="G7" s="98">
        <f t="shared" si="0"/>
        <v>0</v>
      </c>
      <c r="H7" s="98">
        <f t="shared" si="1"/>
        <v>0</v>
      </c>
    </row>
    <row r="8" spans="1:8" x14ac:dyDescent="0.3">
      <c r="G8" s="98"/>
      <c r="H8" s="98"/>
    </row>
    <row r="9" spans="1:8" ht="52.8" x14ac:dyDescent="0.3">
      <c r="A9" s="32">
        <v>4</v>
      </c>
      <c r="B9" s="35" t="s">
        <v>22</v>
      </c>
      <c r="C9" s="32">
        <v>560.6</v>
      </c>
      <c r="D9" s="27" t="s">
        <v>18</v>
      </c>
      <c r="E9" s="33">
        <v>0</v>
      </c>
      <c r="F9" s="25">
        <v>0</v>
      </c>
      <c r="G9" s="98">
        <f t="shared" si="0"/>
        <v>0</v>
      </c>
      <c r="H9" s="98">
        <f t="shared" si="1"/>
        <v>0</v>
      </c>
    </row>
    <row r="10" spans="1:8" x14ac:dyDescent="0.3">
      <c r="G10" s="98"/>
      <c r="H10" s="98"/>
    </row>
    <row r="11" spans="1:8" ht="79.2" x14ac:dyDescent="0.3">
      <c r="A11" s="32">
        <v>5</v>
      </c>
      <c r="B11" s="35" t="s">
        <v>23</v>
      </c>
      <c r="C11" s="37">
        <v>196</v>
      </c>
      <c r="D11" s="27" t="s">
        <v>20</v>
      </c>
      <c r="E11" s="33">
        <v>0</v>
      </c>
      <c r="F11" s="25">
        <v>0</v>
      </c>
      <c r="G11" s="98">
        <f t="shared" si="0"/>
        <v>0</v>
      </c>
      <c r="H11" s="98">
        <f t="shared" si="1"/>
        <v>0</v>
      </c>
    </row>
    <row r="12" spans="1:8" x14ac:dyDescent="0.3">
      <c r="G12" s="98"/>
      <c r="H12" s="98"/>
    </row>
    <row r="13" spans="1:8" ht="79.2" x14ac:dyDescent="0.3">
      <c r="A13" s="32">
        <v>6</v>
      </c>
      <c r="B13" s="38" t="s">
        <v>24</v>
      </c>
      <c r="C13" s="32">
        <v>9</v>
      </c>
      <c r="D13" s="27" t="s">
        <v>20</v>
      </c>
      <c r="E13" s="33">
        <v>0</v>
      </c>
      <c r="F13" s="25">
        <v>0</v>
      </c>
      <c r="G13" s="98">
        <f t="shared" si="0"/>
        <v>0</v>
      </c>
      <c r="H13" s="98">
        <f t="shared" si="1"/>
        <v>0</v>
      </c>
    </row>
    <row r="14" spans="1:8" x14ac:dyDescent="0.3">
      <c r="A14" s="22"/>
      <c r="B14" s="36"/>
      <c r="C14" s="22"/>
      <c r="D14" s="22"/>
      <c r="E14" s="22"/>
      <c r="F14" s="22"/>
      <c r="G14" s="98"/>
      <c r="H14" s="98"/>
    </row>
    <row r="15" spans="1:8" ht="79.2" x14ac:dyDescent="0.3">
      <c r="A15" s="32">
        <v>7</v>
      </c>
      <c r="B15" s="38" t="s">
        <v>25</v>
      </c>
      <c r="C15" s="32">
        <v>15</v>
      </c>
      <c r="D15" s="27" t="s">
        <v>20</v>
      </c>
      <c r="E15" s="33">
        <v>0</v>
      </c>
      <c r="F15" s="25">
        <v>0</v>
      </c>
      <c r="G15" s="98">
        <f t="shared" si="0"/>
        <v>0</v>
      </c>
      <c r="H15" s="98">
        <f t="shared" si="1"/>
        <v>0</v>
      </c>
    </row>
    <row r="16" spans="1:8" x14ac:dyDescent="0.3">
      <c r="A16" s="22"/>
      <c r="B16" s="36"/>
      <c r="C16" s="22"/>
      <c r="D16" s="22"/>
      <c r="E16" s="22"/>
      <c r="F16" s="22"/>
      <c r="G16" s="98"/>
      <c r="H16" s="98"/>
    </row>
    <row r="17" spans="1:8" ht="66" x14ac:dyDescent="0.3">
      <c r="A17" s="32">
        <v>8</v>
      </c>
      <c r="B17" s="35" t="s">
        <v>26</v>
      </c>
      <c r="C17" s="32">
        <v>3</v>
      </c>
      <c r="D17" s="27" t="s">
        <v>20</v>
      </c>
      <c r="E17" s="33">
        <v>0</v>
      </c>
      <c r="F17" s="25">
        <v>0</v>
      </c>
      <c r="G17" s="98">
        <f t="shared" si="0"/>
        <v>0</v>
      </c>
      <c r="H17" s="98">
        <f t="shared" si="1"/>
        <v>0</v>
      </c>
    </row>
    <row r="18" spans="1:8" x14ac:dyDescent="0.3">
      <c r="A18" s="22"/>
      <c r="B18" s="36"/>
      <c r="C18" s="22"/>
      <c r="D18" s="22"/>
      <c r="E18" s="22"/>
      <c r="F18" s="22"/>
      <c r="G18" s="98"/>
      <c r="H18" s="98"/>
    </row>
    <row r="19" spans="1:8" ht="52.8" x14ac:dyDescent="0.3">
      <c r="A19" s="32">
        <v>9</v>
      </c>
      <c r="B19" s="38" t="s">
        <v>27</v>
      </c>
      <c r="C19" s="32">
        <v>12</v>
      </c>
      <c r="D19" s="27" t="s">
        <v>20</v>
      </c>
      <c r="E19" s="33">
        <v>0</v>
      </c>
      <c r="F19" s="25">
        <v>0</v>
      </c>
      <c r="G19" s="98">
        <f t="shared" si="0"/>
        <v>0</v>
      </c>
      <c r="H19" s="98">
        <f t="shared" si="1"/>
        <v>0</v>
      </c>
    </row>
    <row r="20" spans="1:8" x14ac:dyDescent="0.3">
      <c r="A20" s="22"/>
      <c r="B20" s="36"/>
      <c r="C20" s="22"/>
      <c r="D20" s="22"/>
      <c r="E20" s="22"/>
      <c r="F20" s="22"/>
      <c r="G20" s="98"/>
      <c r="H20" s="98"/>
    </row>
    <row r="21" spans="1:8" ht="39.6" x14ac:dyDescent="0.3">
      <c r="A21" s="32">
        <v>10</v>
      </c>
      <c r="B21" s="45" t="s">
        <v>28</v>
      </c>
      <c r="C21" s="24">
        <v>12</v>
      </c>
      <c r="D21" s="23" t="s">
        <v>20</v>
      </c>
      <c r="E21" s="28">
        <v>0</v>
      </c>
      <c r="F21" s="25">
        <v>0</v>
      </c>
      <c r="G21" s="98">
        <f t="shared" si="0"/>
        <v>0</v>
      </c>
      <c r="H21" s="98">
        <f t="shared" si="1"/>
        <v>0</v>
      </c>
    </row>
    <row r="22" spans="1:8" x14ac:dyDescent="0.3">
      <c r="A22" s="22"/>
      <c r="B22" s="36"/>
      <c r="C22" s="22"/>
      <c r="D22" s="22"/>
      <c r="E22" s="22"/>
      <c r="F22" s="22"/>
      <c r="G22" s="98"/>
      <c r="H22" s="98"/>
    </row>
    <row r="23" spans="1:8" ht="66" x14ac:dyDescent="0.3">
      <c r="A23" s="32">
        <v>11</v>
      </c>
      <c r="B23" s="35" t="s">
        <v>29</v>
      </c>
      <c r="C23" s="32">
        <v>24</v>
      </c>
      <c r="D23" s="27" t="s">
        <v>30</v>
      </c>
      <c r="E23" s="25">
        <v>0</v>
      </c>
      <c r="F23" s="25">
        <v>0</v>
      </c>
      <c r="G23" s="98">
        <f t="shared" si="0"/>
        <v>0</v>
      </c>
      <c r="H23" s="98">
        <f t="shared" si="1"/>
        <v>0</v>
      </c>
    </row>
    <row r="24" spans="1:8" x14ac:dyDescent="0.3">
      <c r="G24" s="98"/>
      <c r="H24" s="98"/>
    </row>
    <row r="25" spans="1:8" ht="66" x14ac:dyDescent="0.3">
      <c r="A25" s="32">
        <v>12</v>
      </c>
      <c r="B25" s="35" t="s">
        <v>31</v>
      </c>
      <c r="C25" s="32">
        <v>6</v>
      </c>
      <c r="D25" s="27" t="s">
        <v>9</v>
      </c>
      <c r="E25" s="25">
        <v>0</v>
      </c>
      <c r="F25" s="25">
        <v>0</v>
      </c>
      <c r="G25" s="98">
        <f t="shared" si="0"/>
        <v>0</v>
      </c>
      <c r="H25" s="98">
        <f t="shared" si="1"/>
        <v>0</v>
      </c>
    </row>
    <row r="26" spans="1:8" x14ac:dyDescent="0.3">
      <c r="G26" s="98"/>
      <c r="H26" s="98"/>
    </row>
    <row r="27" spans="1:8" ht="66" x14ac:dyDescent="0.3">
      <c r="A27" s="32">
        <v>13</v>
      </c>
      <c r="B27" s="35" t="s">
        <v>32</v>
      </c>
      <c r="C27" s="32">
        <v>12</v>
      </c>
      <c r="D27" s="27" t="s">
        <v>9</v>
      </c>
      <c r="E27" s="25">
        <v>0</v>
      </c>
      <c r="F27" s="25">
        <v>0</v>
      </c>
      <c r="G27" s="98">
        <f t="shared" si="0"/>
        <v>0</v>
      </c>
      <c r="H27" s="98">
        <f t="shared" si="1"/>
        <v>0</v>
      </c>
    </row>
    <row r="28" spans="1:8" x14ac:dyDescent="0.3">
      <c r="G28" s="98"/>
      <c r="H28" s="98"/>
    </row>
    <row r="29" spans="1:8" ht="66" x14ac:dyDescent="0.3">
      <c r="A29" s="32">
        <v>14</v>
      </c>
      <c r="B29" s="35" t="s">
        <v>33</v>
      </c>
      <c r="C29" s="32">
        <v>108</v>
      </c>
      <c r="D29" s="27" t="s">
        <v>30</v>
      </c>
      <c r="E29" s="25">
        <v>0</v>
      </c>
      <c r="F29" s="25">
        <v>0</v>
      </c>
      <c r="G29" s="98">
        <f t="shared" si="0"/>
        <v>0</v>
      </c>
      <c r="H29" s="98">
        <f t="shared" si="1"/>
        <v>0</v>
      </c>
    </row>
    <row r="30" spans="1:8" x14ac:dyDescent="0.3">
      <c r="G30" s="98"/>
      <c r="H30" s="98"/>
    </row>
    <row r="31" spans="1:8" ht="79.2" x14ac:dyDescent="0.3">
      <c r="A31" s="32">
        <v>15</v>
      </c>
      <c r="B31" s="35" t="s">
        <v>34</v>
      </c>
      <c r="C31" s="32">
        <v>6</v>
      </c>
      <c r="D31" s="27" t="s">
        <v>9</v>
      </c>
      <c r="E31" s="25">
        <v>0</v>
      </c>
      <c r="F31" s="25">
        <v>0</v>
      </c>
      <c r="G31" s="98">
        <f t="shared" si="0"/>
        <v>0</v>
      </c>
      <c r="H31" s="98">
        <f t="shared" si="1"/>
        <v>0</v>
      </c>
    </row>
    <row r="32" spans="1:8" x14ac:dyDescent="0.3">
      <c r="G32" s="98"/>
      <c r="H32" s="98"/>
    </row>
    <row r="33" spans="1:8" ht="26.4" x14ac:dyDescent="0.3">
      <c r="A33" s="32">
        <v>16</v>
      </c>
      <c r="B33" s="35" t="s">
        <v>35</v>
      </c>
      <c r="C33" s="32">
        <v>50</v>
      </c>
      <c r="D33" s="27" t="s">
        <v>18</v>
      </c>
      <c r="E33" s="25">
        <v>0</v>
      </c>
      <c r="F33" s="25">
        <v>0</v>
      </c>
      <c r="G33" s="98">
        <f t="shared" si="0"/>
        <v>0</v>
      </c>
      <c r="H33" s="98">
        <f t="shared" si="1"/>
        <v>0</v>
      </c>
    </row>
    <row r="34" spans="1:8" x14ac:dyDescent="0.3">
      <c r="A34" s="22"/>
      <c r="B34" s="35"/>
      <c r="C34" s="22"/>
      <c r="D34" s="22"/>
      <c r="E34" s="22"/>
      <c r="F34" s="22"/>
      <c r="G34" s="98"/>
      <c r="H34" s="98"/>
    </row>
    <row r="35" spans="1:8" ht="39.6" x14ac:dyDescent="0.3">
      <c r="A35" s="32">
        <v>17</v>
      </c>
      <c r="B35" s="35" t="s">
        <v>36</v>
      </c>
      <c r="C35" s="32">
        <v>9</v>
      </c>
      <c r="D35" s="27" t="s">
        <v>20</v>
      </c>
      <c r="E35" s="25">
        <v>0</v>
      </c>
      <c r="F35" s="25">
        <v>0</v>
      </c>
      <c r="G35" s="98">
        <f t="shared" si="0"/>
        <v>0</v>
      </c>
      <c r="H35" s="98">
        <f t="shared" si="1"/>
        <v>0</v>
      </c>
    </row>
    <row r="36" spans="1:8" x14ac:dyDescent="0.3">
      <c r="A36" s="22"/>
      <c r="B36" s="35"/>
      <c r="C36" s="22"/>
      <c r="D36" s="22"/>
      <c r="E36" s="22"/>
      <c r="F36" s="22"/>
      <c r="G36" s="98"/>
      <c r="H36" s="98"/>
    </row>
    <row r="37" spans="1:8" ht="66" x14ac:dyDescent="0.3">
      <c r="A37" s="32">
        <v>18</v>
      </c>
      <c r="B37" s="35" t="s">
        <v>37</v>
      </c>
      <c r="C37" s="32">
        <v>30.2</v>
      </c>
      <c r="D37" s="27" t="s">
        <v>20</v>
      </c>
      <c r="E37" s="25">
        <v>0</v>
      </c>
      <c r="F37" s="25">
        <v>0</v>
      </c>
      <c r="G37" s="98">
        <f t="shared" si="0"/>
        <v>0</v>
      </c>
      <c r="H37" s="98">
        <f t="shared" si="1"/>
        <v>0</v>
      </c>
    </row>
    <row r="38" spans="1:8" x14ac:dyDescent="0.3">
      <c r="G38" s="98"/>
      <c r="H38" s="98"/>
    </row>
    <row r="39" spans="1:8" ht="66" x14ac:dyDescent="0.3">
      <c r="A39" s="32">
        <v>19</v>
      </c>
      <c r="B39" s="35" t="s">
        <v>38</v>
      </c>
      <c r="C39" s="32">
        <v>45.3</v>
      </c>
      <c r="D39" s="27" t="s">
        <v>20</v>
      </c>
      <c r="E39" s="25">
        <v>0</v>
      </c>
      <c r="F39" s="25">
        <v>0</v>
      </c>
      <c r="G39" s="98">
        <f t="shared" si="0"/>
        <v>0</v>
      </c>
      <c r="H39" s="98">
        <f t="shared" si="1"/>
        <v>0</v>
      </c>
    </row>
    <row r="40" spans="1:8" x14ac:dyDescent="0.3">
      <c r="G40" s="98"/>
      <c r="H40" s="98"/>
    </row>
    <row r="41" spans="1:8" ht="66" x14ac:dyDescent="0.3">
      <c r="A41" s="32">
        <v>20</v>
      </c>
      <c r="B41" s="35" t="s">
        <v>39</v>
      </c>
      <c r="C41" s="32">
        <v>8.9</v>
      </c>
      <c r="D41" s="27" t="s">
        <v>20</v>
      </c>
      <c r="E41" s="25">
        <v>0</v>
      </c>
      <c r="F41" s="25">
        <v>0</v>
      </c>
      <c r="G41" s="98">
        <f t="shared" si="0"/>
        <v>0</v>
      </c>
      <c r="H41" s="98">
        <f t="shared" si="1"/>
        <v>0</v>
      </c>
    </row>
    <row r="42" spans="1:8" x14ac:dyDescent="0.3">
      <c r="G42" s="98"/>
      <c r="H42" s="98"/>
    </row>
    <row r="43" spans="1:8" ht="26.4" x14ac:dyDescent="0.3">
      <c r="A43" s="32">
        <v>21</v>
      </c>
      <c r="B43" s="35" t="s">
        <v>40</v>
      </c>
      <c r="C43" s="32">
        <v>3.3</v>
      </c>
      <c r="D43" s="27" t="s">
        <v>20</v>
      </c>
      <c r="E43" s="25">
        <v>0</v>
      </c>
      <c r="F43" s="25">
        <v>0</v>
      </c>
      <c r="G43" s="98">
        <f t="shared" si="0"/>
        <v>0</v>
      </c>
      <c r="H43" s="98">
        <f t="shared" si="1"/>
        <v>0</v>
      </c>
    </row>
    <row r="44" spans="1:8" x14ac:dyDescent="0.3">
      <c r="G44" s="98"/>
      <c r="H44" s="98"/>
    </row>
    <row r="45" spans="1:8" ht="66" x14ac:dyDescent="0.3">
      <c r="A45" s="32">
        <v>22</v>
      </c>
      <c r="B45" s="35" t="s">
        <v>41</v>
      </c>
      <c r="C45" s="32">
        <v>446</v>
      </c>
      <c r="D45" s="27" t="s">
        <v>30</v>
      </c>
      <c r="E45" s="25">
        <v>0</v>
      </c>
      <c r="F45" s="25">
        <v>0</v>
      </c>
      <c r="G45" s="98">
        <f t="shared" si="0"/>
        <v>0</v>
      </c>
      <c r="H45" s="98">
        <f t="shared" si="1"/>
        <v>0</v>
      </c>
    </row>
    <row r="46" spans="1:8" x14ac:dyDescent="0.3">
      <c r="G46" s="98"/>
      <c r="H46" s="98"/>
    </row>
    <row r="47" spans="1:8" ht="66" x14ac:dyDescent="0.3">
      <c r="A47" s="32">
        <v>23</v>
      </c>
      <c r="B47" s="35" t="s">
        <v>42</v>
      </c>
      <c r="C47" s="32">
        <v>109</v>
      </c>
      <c r="D47" s="27" t="s">
        <v>18</v>
      </c>
      <c r="E47" s="25">
        <v>0</v>
      </c>
      <c r="F47" s="25">
        <v>0</v>
      </c>
      <c r="G47" s="98">
        <f t="shared" si="0"/>
        <v>0</v>
      </c>
      <c r="H47" s="98">
        <f t="shared" si="1"/>
        <v>0</v>
      </c>
    </row>
    <row r="48" spans="1:8" x14ac:dyDescent="0.3">
      <c r="G48" s="98"/>
      <c r="H48" s="98"/>
    </row>
    <row r="49" spans="1:8" ht="52.8" x14ac:dyDescent="0.3">
      <c r="A49" s="32">
        <v>24</v>
      </c>
      <c r="B49" s="35" t="s">
        <v>43</v>
      </c>
      <c r="C49" s="32">
        <v>5.43</v>
      </c>
      <c r="D49" s="27" t="s">
        <v>44</v>
      </c>
      <c r="E49" s="25">
        <v>0</v>
      </c>
      <c r="F49" s="25">
        <v>0</v>
      </c>
      <c r="G49" s="98">
        <f t="shared" si="0"/>
        <v>0</v>
      </c>
      <c r="H49" s="98">
        <f t="shared" si="1"/>
        <v>0</v>
      </c>
    </row>
    <row r="50" spans="1:8" x14ac:dyDescent="0.3">
      <c r="G50" s="98"/>
      <c r="H50" s="98"/>
    </row>
    <row r="51" spans="1:8" ht="66" x14ac:dyDescent="0.3">
      <c r="A51" s="32">
        <v>25</v>
      </c>
      <c r="B51" s="35" t="s">
        <v>45</v>
      </c>
      <c r="C51" s="32">
        <v>29.2</v>
      </c>
      <c r="D51" s="27" t="s">
        <v>20</v>
      </c>
      <c r="E51" s="25">
        <v>0</v>
      </c>
      <c r="F51" s="25">
        <v>0</v>
      </c>
      <c r="G51" s="98">
        <f t="shared" si="0"/>
        <v>0</v>
      </c>
      <c r="H51" s="98">
        <f t="shared" si="1"/>
        <v>0</v>
      </c>
    </row>
    <row r="52" spans="1:8" x14ac:dyDescent="0.3">
      <c r="G52" s="98"/>
      <c r="H52" s="98"/>
    </row>
    <row r="53" spans="1:8" ht="79.2" x14ac:dyDescent="0.3">
      <c r="A53" s="32">
        <v>26</v>
      </c>
      <c r="B53" s="35" t="s">
        <v>46</v>
      </c>
      <c r="C53" s="32">
        <v>162.4</v>
      </c>
      <c r="D53" s="27" t="s">
        <v>20</v>
      </c>
      <c r="E53" s="25">
        <v>0</v>
      </c>
      <c r="F53" s="25">
        <v>0</v>
      </c>
      <c r="G53" s="98">
        <f t="shared" si="0"/>
        <v>0</v>
      </c>
      <c r="H53" s="98">
        <f t="shared" si="1"/>
        <v>0</v>
      </c>
    </row>
    <row r="54" spans="1:8" x14ac:dyDescent="0.3">
      <c r="G54" s="98"/>
      <c r="H54" s="98"/>
    </row>
    <row r="55" spans="1:8" ht="39.6" x14ac:dyDescent="0.3">
      <c r="A55" s="24">
        <v>27</v>
      </c>
      <c r="B55" s="45" t="s">
        <v>47</v>
      </c>
      <c r="C55" s="24">
        <v>1353</v>
      </c>
      <c r="D55" s="23" t="s">
        <v>18</v>
      </c>
      <c r="E55" s="25">
        <v>0</v>
      </c>
      <c r="F55" s="25">
        <v>0</v>
      </c>
      <c r="G55" s="98">
        <f t="shared" si="0"/>
        <v>0</v>
      </c>
      <c r="H55" s="98">
        <f t="shared" si="1"/>
        <v>0</v>
      </c>
    </row>
    <row r="56" spans="1:8" x14ac:dyDescent="0.3">
      <c r="G56" s="98"/>
      <c r="H56" s="98"/>
    </row>
    <row r="57" spans="1:8" ht="26.4" x14ac:dyDescent="0.3">
      <c r="A57" s="24">
        <v>28</v>
      </c>
      <c r="B57" s="45" t="s">
        <v>48</v>
      </c>
      <c r="C57" s="24">
        <v>630</v>
      </c>
      <c r="D57" s="23" t="s">
        <v>49</v>
      </c>
      <c r="E57" s="25">
        <v>0</v>
      </c>
      <c r="F57" s="25">
        <v>0</v>
      </c>
      <c r="G57" s="98">
        <f t="shared" si="0"/>
        <v>0</v>
      </c>
      <c r="H57" s="98">
        <f t="shared" si="1"/>
        <v>0</v>
      </c>
    </row>
    <row r="58" spans="1:8" x14ac:dyDescent="0.3">
      <c r="G58" s="98"/>
      <c r="H58" s="98"/>
    </row>
    <row r="59" spans="1:8" ht="39.6" x14ac:dyDescent="0.3">
      <c r="A59" s="24">
        <v>29</v>
      </c>
      <c r="B59" s="45" t="s">
        <v>50</v>
      </c>
      <c r="C59" s="24">
        <v>149.80000000000001</v>
      </c>
      <c r="D59" s="23" t="s">
        <v>18</v>
      </c>
      <c r="E59" s="25">
        <v>0</v>
      </c>
      <c r="F59" s="25">
        <v>0</v>
      </c>
      <c r="G59" s="98">
        <f t="shared" si="0"/>
        <v>0</v>
      </c>
      <c r="H59" s="98">
        <f t="shared" si="1"/>
        <v>0</v>
      </c>
    </row>
    <row r="60" spans="1:8" x14ac:dyDescent="0.3">
      <c r="G60" s="98"/>
      <c r="H60" s="98"/>
    </row>
    <row r="61" spans="1:8" ht="39.6" x14ac:dyDescent="0.3">
      <c r="A61" s="24">
        <v>30</v>
      </c>
      <c r="B61" s="45" t="s">
        <v>51</v>
      </c>
      <c r="C61" s="24">
        <v>292.3</v>
      </c>
      <c r="D61" s="23" t="s">
        <v>18</v>
      </c>
      <c r="E61" s="25">
        <v>0</v>
      </c>
      <c r="F61" s="25">
        <v>0</v>
      </c>
      <c r="G61" s="98">
        <f t="shared" si="0"/>
        <v>0</v>
      </c>
      <c r="H61" s="98">
        <f t="shared" si="1"/>
        <v>0</v>
      </c>
    </row>
    <row r="62" spans="1:8" x14ac:dyDescent="0.3">
      <c r="G62" s="98"/>
      <c r="H62" s="98"/>
    </row>
    <row r="63" spans="1:8" ht="79.2" x14ac:dyDescent="0.3">
      <c r="A63" s="32">
        <v>31</v>
      </c>
      <c r="B63" s="35" t="s">
        <v>52</v>
      </c>
      <c r="C63" s="32">
        <v>196</v>
      </c>
      <c r="D63" s="27" t="s">
        <v>20</v>
      </c>
      <c r="E63" s="33">
        <v>0</v>
      </c>
      <c r="F63" s="25">
        <v>0</v>
      </c>
      <c r="G63" s="98">
        <f t="shared" si="0"/>
        <v>0</v>
      </c>
      <c r="H63" s="98">
        <f t="shared" si="1"/>
        <v>0</v>
      </c>
    </row>
    <row r="64" spans="1:8" x14ac:dyDescent="0.3">
      <c r="G64" s="98"/>
      <c r="H64" s="98"/>
    </row>
    <row r="65" spans="1:8" ht="52.8" x14ac:dyDescent="0.3">
      <c r="A65" s="32">
        <v>32</v>
      </c>
      <c r="B65" s="35" t="s">
        <v>53</v>
      </c>
      <c r="C65" s="32">
        <v>160</v>
      </c>
      <c r="D65" s="27" t="s">
        <v>20</v>
      </c>
      <c r="E65" s="25">
        <v>0</v>
      </c>
      <c r="F65" s="25">
        <v>0</v>
      </c>
      <c r="G65" s="98">
        <f t="shared" si="0"/>
        <v>0</v>
      </c>
      <c r="H65" s="98">
        <f t="shared" si="1"/>
        <v>0</v>
      </c>
    </row>
    <row r="66" spans="1:8" x14ac:dyDescent="0.3">
      <c r="G66" s="98"/>
      <c r="H66" s="98"/>
    </row>
    <row r="67" spans="1:8" ht="66" x14ac:dyDescent="0.3">
      <c r="A67" s="32">
        <v>33</v>
      </c>
      <c r="B67" s="35" t="s">
        <v>54</v>
      </c>
      <c r="C67" s="32">
        <v>2990</v>
      </c>
      <c r="D67" s="27" t="s">
        <v>18</v>
      </c>
      <c r="E67" s="33">
        <v>0</v>
      </c>
      <c r="F67" s="25">
        <v>0</v>
      </c>
      <c r="G67" s="98">
        <f t="shared" si="0"/>
        <v>0</v>
      </c>
      <c r="H67" s="98">
        <f t="shared" si="1"/>
        <v>0</v>
      </c>
    </row>
    <row r="68" spans="1:8" x14ac:dyDescent="0.3">
      <c r="G68" s="98"/>
      <c r="H68" s="98"/>
    </row>
    <row r="69" spans="1:8" ht="92.4" x14ac:dyDescent="0.3">
      <c r="A69" s="32">
        <v>34</v>
      </c>
      <c r="B69" s="35" t="s">
        <v>55</v>
      </c>
      <c r="C69" s="32">
        <v>356</v>
      </c>
      <c r="D69" s="27" t="s">
        <v>20</v>
      </c>
      <c r="E69" s="33">
        <v>0</v>
      </c>
      <c r="F69" s="25">
        <v>0</v>
      </c>
      <c r="G69" s="98">
        <f t="shared" ref="G69:G103" si="2">C69*E69</f>
        <v>0</v>
      </c>
      <c r="H69" s="98">
        <f t="shared" ref="H69:H103" si="3">C69*F69</f>
        <v>0</v>
      </c>
    </row>
    <row r="70" spans="1:8" x14ac:dyDescent="0.3">
      <c r="A70" s="22"/>
      <c r="B70" s="35"/>
      <c r="C70" s="22"/>
      <c r="D70" s="22"/>
      <c r="E70" s="22"/>
      <c r="F70" s="22"/>
      <c r="G70" s="98"/>
      <c r="H70" s="98"/>
    </row>
    <row r="71" spans="1:8" ht="66" x14ac:dyDescent="0.3">
      <c r="A71" s="32">
        <v>35</v>
      </c>
      <c r="B71" s="35" t="s">
        <v>56</v>
      </c>
      <c r="C71" s="32">
        <v>194.8</v>
      </c>
      <c r="D71" s="27" t="s">
        <v>57</v>
      </c>
      <c r="E71" s="33">
        <v>0</v>
      </c>
      <c r="F71" s="25">
        <v>0</v>
      </c>
      <c r="G71" s="98">
        <f t="shared" si="2"/>
        <v>0</v>
      </c>
      <c r="H71" s="98">
        <f t="shared" si="3"/>
        <v>0</v>
      </c>
    </row>
    <row r="72" spans="1:8" x14ac:dyDescent="0.3">
      <c r="G72" s="98"/>
      <c r="H72" s="98"/>
    </row>
    <row r="73" spans="1:8" ht="79.2" x14ac:dyDescent="0.3">
      <c r="A73" s="24">
        <v>36</v>
      </c>
      <c r="B73" s="43" t="s">
        <v>58</v>
      </c>
      <c r="C73" s="24">
        <v>194.8</v>
      </c>
      <c r="D73" s="23" t="s">
        <v>57</v>
      </c>
      <c r="E73" s="25">
        <v>0</v>
      </c>
      <c r="F73" s="25">
        <v>0</v>
      </c>
      <c r="G73" s="98">
        <f t="shared" si="2"/>
        <v>0</v>
      </c>
      <c r="H73" s="98">
        <f t="shared" si="3"/>
        <v>0</v>
      </c>
    </row>
    <row r="74" spans="1:8" x14ac:dyDescent="0.3">
      <c r="A74" s="24"/>
      <c r="B74" s="43"/>
      <c r="C74" s="24"/>
      <c r="D74" s="23"/>
      <c r="E74" s="25"/>
      <c r="F74" s="28"/>
      <c r="G74" s="98"/>
      <c r="H74" s="98"/>
    </row>
    <row r="75" spans="1:8" ht="66" x14ac:dyDescent="0.3">
      <c r="A75" s="24">
        <v>37</v>
      </c>
      <c r="B75" s="43" t="s">
        <v>59</v>
      </c>
      <c r="C75" s="24">
        <v>1948</v>
      </c>
      <c r="D75" s="23" t="s">
        <v>18</v>
      </c>
      <c r="E75" s="25">
        <v>0</v>
      </c>
      <c r="F75" s="25">
        <v>0</v>
      </c>
      <c r="G75" s="98">
        <f t="shared" si="2"/>
        <v>0</v>
      </c>
      <c r="H75" s="98">
        <f t="shared" si="3"/>
        <v>0</v>
      </c>
    </row>
    <row r="76" spans="1:8" x14ac:dyDescent="0.3">
      <c r="A76" s="42"/>
      <c r="B76" s="44"/>
      <c r="C76" s="22"/>
      <c r="D76" s="22"/>
      <c r="E76" s="22"/>
      <c r="F76" s="22"/>
      <c r="G76" s="98"/>
      <c r="H76" s="98"/>
    </row>
    <row r="77" spans="1:8" ht="52.8" x14ac:dyDescent="0.3">
      <c r="A77" s="24">
        <v>38</v>
      </c>
      <c r="B77" s="43" t="s">
        <v>60</v>
      </c>
      <c r="C77" s="24">
        <v>194.8</v>
      </c>
      <c r="D77" s="23" t="s">
        <v>61</v>
      </c>
      <c r="E77" s="25">
        <v>0</v>
      </c>
      <c r="F77" s="25">
        <v>0</v>
      </c>
      <c r="G77" s="98">
        <f t="shared" si="2"/>
        <v>0</v>
      </c>
      <c r="H77" s="98">
        <f t="shared" si="3"/>
        <v>0</v>
      </c>
    </row>
    <row r="78" spans="1:8" x14ac:dyDescent="0.3">
      <c r="A78" s="42"/>
      <c r="B78" s="44"/>
      <c r="C78" s="22"/>
      <c r="D78" s="22"/>
      <c r="E78" s="22"/>
      <c r="F78" s="22"/>
      <c r="G78" s="98"/>
      <c r="H78" s="98"/>
    </row>
    <row r="79" spans="1:8" ht="26.4" x14ac:dyDescent="0.3">
      <c r="A79" s="24">
        <v>39</v>
      </c>
      <c r="B79" s="43" t="s">
        <v>62</v>
      </c>
      <c r="C79" s="24">
        <v>194.8</v>
      </c>
      <c r="D79" s="23" t="s">
        <v>61</v>
      </c>
      <c r="E79" s="25">
        <v>0</v>
      </c>
      <c r="F79" s="25">
        <v>0</v>
      </c>
      <c r="G79" s="98">
        <f t="shared" si="2"/>
        <v>0</v>
      </c>
      <c r="H79" s="98">
        <f t="shared" si="3"/>
        <v>0</v>
      </c>
    </row>
    <row r="80" spans="1:8" x14ac:dyDescent="0.3">
      <c r="A80" s="24"/>
      <c r="B80" s="43"/>
      <c r="C80" s="24"/>
      <c r="D80" s="23"/>
      <c r="E80" s="25"/>
      <c r="F80" s="28"/>
      <c r="G80" s="98"/>
      <c r="H80" s="98"/>
    </row>
    <row r="81" spans="1:8" x14ac:dyDescent="0.3">
      <c r="A81" s="24">
        <v>40</v>
      </c>
      <c r="B81" s="43" t="s">
        <v>63</v>
      </c>
      <c r="C81" s="24">
        <v>194.8</v>
      </c>
      <c r="D81" s="23" t="s">
        <v>57</v>
      </c>
      <c r="E81" s="25">
        <v>0</v>
      </c>
      <c r="F81" s="25">
        <v>0</v>
      </c>
      <c r="G81" s="98">
        <f t="shared" si="2"/>
        <v>0</v>
      </c>
      <c r="H81" s="98">
        <f t="shared" si="3"/>
        <v>0</v>
      </c>
    </row>
    <row r="82" spans="1:8" x14ac:dyDescent="0.3">
      <c r="G82" s="98"/>
      <c r="H82" s="98"/>
    </row>
    <row r="83" spans="1:8" ht="118.8" x14ac:dyDescent="0.3">
      <c r="A83" s="32">
        <v>41</v>
      </c>
      <c r="B83" s="35" t="s">
        <v>64</v>
      </c>
      <c r="C83" s="32">
        <v>1</v>
      </c>
      <c r="D83" s="27" t="s">
        <v>65</v>
      </c>
      <c r="E83" s="25">
        <v>0</v>
      </c>
      <c r="F83" s="25">
        <v>0</v>
      </c>
      <c r="G83" s="98">
        <f t="shared" si="2"/>
        <v>0</v>
      </c>
      <c r="H83" s="98">
        <f t="shared" si="3"/>
        <v>0</v>
      </c>
    </row>
    <row r="84" spans="1:8" x14ac:dyDescent="0.3">
      <c r="G84" s="98"/>
      <c r="H84" s="98"/>
    </row>
    <row r="85" spans="1:8" ht="26.4" x14ac:dyDescent="0.3">
      <c r="A85" s="32">
        <v>42</v>
      </c>
      <c r="B85" s="35" t="s">
        <v>66</v>
      </c>
      <c r="C85" s="32">
        <v>2</v>
      </c>
      <c r="D85" s="27" t="s">
        <v>9</v>
      </c>
      <c r="E85" s="25">
        <v>0</v>
      </c>
      <c r="F85" s="25">
        <v>0</v>
      </c>
      <c r="G85" s="98">
        <f t="shared" si="2"/>
        <v>0</v>
      </c>
      <c r="H85" s="98">
        <f t="shared" si="3"/>
        <v>0</v>
      </c>
    </row>
    <row r="86" spans="1:8" x14ac:dyDescent="0.3">
      <c r="G86" s="98"/>
      <c r="H86" s="98"/>
    </row>
    <row r="87" spans="1:8" ht="26.4" x14ac:dyDescent="0.3">
      <c r="A87" s="32">
        <v>43</v>
      </c>
      <c r="B87" s="45" t="s">
        <v>67</v>
      </c>
      <c r="C87" s="32">
        <v>1</v>
      </c>
      <c r="D87" s="27" t="s">
        <v>9</v>
      </c>
      <c r="E87" s="25">
        <v>0</v>
      </c>
      <c r="F87" s="25">
        <v>0</v>
      </c>
      <c r="G87" s="98">
        <f t="shared" si="2"/>
        <v>0</v>
      </c>
      <c r="H87" s="98">
        <f t="shared" si="3"/>
        <v>0</v>
      </c>
    </row>
    <row r="88" spans="1:8" x14ac:dyDescent="0.3">
      <c r="A88" s="22"/>
      <c r="B88" s="47"/>
      <c r="C88" s="22"/>
      <c r="D88" s="22"/>
      <c r="E88" s="22"/>
      <c r="F88" s="22"/>
      <c r="G88" s="98"/>
      <c r="H88" s="98"/>
    </row>
    <row r="89" spans="1:8" ht="26.4" x14ac:dyDescent="0.3">
      <c r="A89" s="32">
        <v>44</v>
      </c>
      <c r="B89" s="45" t="s">
        <v>68</v>
      </c>
      <c r="C89" s="32">
        <v>1</v>
      </c>
      <c r="D89" s="27" t="s">
        <v>9</v>
      </c>
      <c r="E89" s="25">
        <v>0</v>
      </c>
      <c r="F89" s="25">
        <v>0</v>
      </c>
      <c r="G89" s="98">
        <f t="shared" si="2"/>
        <v>0</v>
      </c>
      <c r="H89" s="98">
        <f t="shared" si="3"/>
        <v>0</v>
      </c>
    </row>
    <row r="90" spans="1:8" x14ac:dyDescent="0.3">
      <c r="G90" s="98"/>
      <c r="H90" s="98"/>
    </row>
    <row r="91" spans="1:8" ht="26.4" x14ac:dyDescent="0.3">
      <c r="A91" s="32">
        <v>45</v>
      </c>
      <c r="B91" s="45" t="s">
        <v>69</v>
      </c>
      <c r="C91" s="32">
        <v>1</v>
      </c>
      <c r="D91" s="27" t="s">
        <v>9</v>
      </c>
      <c r="E91" s="25">
        <v>0</v>
      </c>
      <c r="F91" s="25">
        <v>0</v>
      </c>
      <c r="G91" s="98">
        <f t="shared" si="2"/>
        <v>0</v>
      </c>
      <c r="H91" s="98">
        <f t="shared" si="3"/>
        <v>0</v>
      </c>
    </row>
    <row r="92" spans="1:8" x14ac:dyDescent="0.3">
      <c r="G92" s="98"/>
      <c r="H92" s="98"/>
    </row>
    <row r="93" spans="1:8" ht="26.4" x14ac:dyDescent="0.3">
      <c r="A93" s="32">
        <v>46</v>
      </c>
      <c r="B93" s="45" t="s">
        <v>70</v>
      </c>
      <c r="C93" s="32">
        <v>1</v>
      </c>
      <c r="D93" s="27" t="s">
        <v>9</v>
      </c>
      <c r="E93" s="25">
        <v>0</v>
      </c>
      <c r="F93" s="25">
        <v>0</v>
      </c>
      <c r="G93" s="98">
        <f t="shared" si="2"/>
        <v>0</v>
      </c>
      <c r="H93" s="98">
        <f t="shared" si="3"/>
        <v>0</v>
      </c>
    </row>
    <row r="94" spans="1:8" x14ac:dyDescent="0.3">
      <c r="G94" s="98"/>
      <c r="H94" s="98"/>
    </row>
    <row r="95" spans="1:8" ht="26.4" x14ac:dyDescent="0.3">
      <c r="A95" s="32">
        <v>47</v>
      </c>
      <c r="B95" s="45" t="s">
        <v>71</v>
      </c>
      <c r="C95" s="32">
        <v>1</v>
      </c>
      <c r="D95" s="27" t="s">
        <v>9</v>
      </c>
      <c r="E95" s="25">
        <v>0</v>
      </c>
      <c r="F95" s="25">
        <v>0</v>
      </c>
      <c r="G95" s="98">
        <f t="shared" si="2"/>
        <v>0</v>
      </c>
      <c r="H95" s="98">
        <f t="shared" si="3"/>
        <v>0</v>
      </c>
    </row>
    <row r="96" spans="1:8" x14ac:dyDescent="0.3">
      <c r="A96" s="22"/>
      <c r="B96" s="45"/>
      <c r="C96" s="22"/>
      <c r="D96" s="22"/>
      <c r="E96" s="22"/>
      <c r="F96" s="22"/>
      <c r="G96" s="98"/>
      <c r="H96" s="98"/>
    </row>
    <row r="97" spans="1:8" ht="26.4" x14ac:dyDescent="0.3">
      <c r="A97" s="24">
        <v>48</v>
      </c>
      <c r="B97" s="45" t="s">
        <v>72</v>
      </c>
      <c r="C97" s="24">
        <v>2</v>
      </c>
      <c r="D97" s="23" t="s">
        <v>9</v>
      </c>
      <c r="E97" s="25">
        <v>0</v>
      </c>
      <c r="F97" s="25">
        <v>0</v>
      </c>
      <c r="G97" s="98">
        <f t="shared" si="2"/>
        <v>0</v>
      </c>
      <c r="H97" s="98">
        <f t="shared" si="3"/>
        <v>0</v>
      </c>
    </row>
    <row r="98" spans="1:8" x14ac:dyDescent="0.3">
      <c r="A98" s="24"/>
      <c r="B98" s="47"/>
      <c r="C98" s="24"/>
      <c r="D98" s="23"/>
      <c r="E98" s="28"/>
      <c r="F98" s="28"/>
      <c r="G98" s="98"/>
      <c r="H98" s="98"/>
    </row>
    <row r="99" spans="1:8" ht="26.4" x14ac:dyDescent="0.3">
      <c r="A99" s="24">
        <v>49</v>
      </c>
      <c r="B99" s="45" t="s">
        <v>73</v>
      </c>
      <c r="C99" s="24">
        <v>4</v>
      </c>
      <c r="D99" s="23" t="s">
        <v>9</v>
      </c>
      <c r="E99" s="25">
        <v>0</v>
      </c>
      <c r="F99" s="25">
        <v>0</v>
      </c>
      <c r="G99" s="98">
        <f t="shared" si="2"/>
        <v>0</v>
      </c>
      <c r="H99" s="98">
        <f t="shared" si="3"/>
        <v>0</v>
      </c>
    </row>
    <row r="100" spans="1:8" x14ac:dyDescent="0.3">
      <c r="G100" s="98"/>
      <c r="H100" s="98"/>
    </row>
    <row r="101" spans="1:8" ht="52.8" x14ac:dyDescent="0.3">
      <c r="A101" s="32">
        <v>50</v>
      </c>
      <c r="B101" s="35" t="s">
        <v>74</v>
      </c>
      <c r="C101" s="32">
        <v>6</v>
      </c>
      <c r="D101" s="27" t="s">
        <v>9</v>
      </c>
      <c r="E101" s="89">
        <v>0</v>
      </c>
      <c r="F101" s="89">
        <v>0</v>
      </c>
      <c r="G101" s="98">
        <f t="shared" si="2"/>
        <v>0</v>
      </c>
      <c r="H101" s="98">
        <f t="shared" si="3"/>
        <v>0</v>
      </c>
    </row>
    <row r="102" spans="1:8" x14ac:dyDescent="0.3">
      <c r="G102" s="98"/>
      <c r="H102" s="98"/>
    </row>
    <row r="103" spans="1:8" ht="52.8" x14ac:dyDescent="0.3">
      <c r="A103" s="32">
        <v>51</v>
      </c>
      <c r="B103" s="35" t="s">
        <v>75</v>
      </c>
      <c r="C103" s="32">
        <v>3</v>
      </c>
      <c r="D103" s="27" t="s">
        <v>9</v>
      </c>
      <c r="E103" s="25">
        <v>0</v>
      </c>
      <c r="F103" s="25">
        <v>0</v>
      </c>
      <c r="G103" s="98">
        <f t="shared" si="2"/>
        <v>0</v>
      </c>
      <c r="H103" s="98">
        <f t="shared" si="3"/>
        <v>0</v>
      </c>
    </row>
    <row r="105" spans="1:8" x14ac:dyDescent="0.3">
      <c r="A105" s="39"/>
      <c r="B105" s="46" t="s">
        <v>76</v>
      </c>
      <c r="C105" s="39"/>
      <c r="D105" s="26"/>
      <c r="E105" s="40"/>
      <c r="F105" s="40"/>
      <c r="G105" s="41">
        <f>SUM(G3:G104)</f>
        <v>0</v>
      </c>
      <c r="H105" s="99">
        <f>SUM(H3:H104)</f>
        <v>0</v>
      </c>
    </row>
    <row r="106" spans="1:8" x14ac:dyDescent="0.3">
      <c r="A106" s="22"/>
      <c r="B106" s="39"/>
      <c r="C106" s="22"/>
      <c r="D106" s="22"/>
      <c r="E106" s="22"/>
      <c r="F106" s="22"/>
      <c r="G106" s="22"/>
      <c r="H106" s="22"/>
    </row>
    <row r="107" spans="1:8" x14ac:dyDescent="0.3">
      <c r="A107" s="22"/>
      <c r="B107" s="46" t="s">
        <v>16</v>
      </c>
      <c r="C107" s="22"/>
      <c r="D107" s="22"/>
      <c r="E107" s="22"/>
      <c r="F107" s="22"/>
      <c r="G107" s="22"/>
      <c r="H107" s="41">
        <f>G105+H105</f>
        <v>0</v>
      </c>
    </row>
  </sheetData>
  <pageMargins left="0.7" right="0.7" top="0.75" bottom="0.75" header="0.3" footer="0.3"/>
  <pageSetup paperSize="9" scale="93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="60" zoomScaleNormal="100" workbookViewId="0">
      <selection activeCell="K20" sqref="K20"/>
    </sheetView>
  </sheetViews>
  <sheetFormatPr defaultRowHeight="14.4" x14ac:dyDescent="0.3"/>
  <cols>
    <col min="2" max="2" width="31.5546875" customWidth="1"/>
  </cols>
  <sheetData>
    <row r="1" spans="1:8" ht="20.399999999999999" x14ac:dyDescent="0.3">
      <c r="A1" s="15" t="s">
        <v>0</v>
      </c>
      <c r="B1" s="21" t="s">
        <v>1</v>
      </c>
      <c r="C1" s="15" t="s">
        <v>2</v>
      </c>
      <c r="D1" s="15" t="s">
        <v>3</v>
      </c>
      <c r="E1" s="16" t="s">
        <v>4</v>
      </c>
      <c r="F1" s="17" t="s">
        <v>5</v>
      </c>
      <c r="G1" s="16" t="s">
        <v>6</v>
      </c>
      <c r="H1" s="16" t="s">
        <v>7</v>
      </c>
    </row>
    <row r="2" spans="1:8" x14ac:dyDescent="0.3">
      <c r="A2" s="3"/>
      <c r="B2" s="18"/>
      <c r="C2" s="3"/>
      <c r="D2" s="2"/>
      <c r="E2" s="4"/>
      <c r="F2" s="7"/>
      <c r="G2" s="4"/>
      <c r="H2" s="4"/>
    </row>
    <row r="3" spans="1:8" ht="39.6" x14ac:dyDescent="0.3">
      <c r="A3" s="8">
        <v>1</v>
      </c>
      <c r="B3" s="11" t="s">
        <v>8</v>
      </c>
      <c r="C3" s="8">
        <v>1</v>
      </c>
      <c r="D3" s="6" t="s">
        <v>9</v>
      </c>
      <c r="E3" s="9">
        <v>0</v>
      </c>
      <c r="F3" s="9">
        <v>0</v>
      </c>
      <c r="G3" s="10">
        <f>C3*E3</f>
        <v>0</v>
      </c>
      <c r="H3" s="10">
        <f>C3*F3</f>
        <v>0</v>
      </c>
    </row>
    <row r="4" spans="1:8" x14ac:dyDescent="0.3">
      <c r="A4" s="8"/>
      <c r="B4" s="12"/>
      <c r="C4" s="8"/>
      <c r="D4" s="6"/>
      <c r="E4" s="9"/>
      <c r="F4" s="9"/>
      <c r="G4" s="98"/>
      <c r="H4" s="98"/>
    </row>
    <row r="5" spans="1:8" ht="52.8" x14ac:dyDescent="0.3">
      <c r="A5" s="8">
        <v>2</v>
      </c>
      <c r="B5" s="11" t="s">
        <v>10</v>
      </c>
      <c r="C5" s="8">
        <v>1</v>
      </c>
      <c r="D5" s="6" t="s">
        <v>9</v>
      </c>
      <c r="E5" s="9">
        <v>0</v>
      </c>
      <c r="F5" s="84">
        <v>0</v>
      </c>
      <c r="G5" s="98">
        <f t="shared" ref="G5:G11" si="0">C5*E5</f>
        <v>0</v>
      </c>
      <c r="H5" s="98">
        <f t="shared" ref="H5:H11" si="1">C5*F5</f>
        <v>0</v>
      </c>
    </row>
    <row r="6" spans="1:8" x14ac:dyDescent="0.3">
      <c r="A6" s="8"/>
      <c r="B6" s="12"/>
      <c r="C6" s="8"/>
      <c r="D6" s="6"/>
      <c r="E6" s="9"/>
      <c r="F6" s="9"/>
      <c r="G6" s="98"/>
      <c r="H6" s="98"/>
    </row>
    <row r="7" spans="1:8" ht="55.2" x14ac:dyDescent="0.3">
      <c r="A7" s="8">
        <v>3</v>
      </c>
      <c r="B7" s="11" t="s">
        <v>11</v>
      </c>
      <c r="C7" s="8">
        <v>1</v>
      </c>
      <c r="D7" s="6" t="s">
        <v>9</v>
      </c>
      <c r="E7" s="9">
        <v>0</v>
      </c>
      <c r="F7" s="9">
        <v>0</v>
      </c>
      <c r="G7" s="98">
        <f t="shared" si="0"/>
        <v>0</v>
      </c>
      <c r="H7" s="98">
        <f t="shared" si="1"/>
        <v>0</v>
      </c>
    </row>
    <row r="8" spans="1:8" x14ac:dyDescent="0.3">
      <c r="A8" s="8"/>
      <c r="B8" s="12"/>
      <c r="C8" s="8"/>
      <c r="D8" s="6"/>
      <c r="E8" s="9"/>
      <c r="F8" s="9"/>
      <c r="G8" s="98"/>
      <c r="H8" s="98"/>
    </row>
    <row r="9" spans="1:8" ht="26.4" x14ac:dyDescent="0.3">
      <c r="A9" s="8">
        <v>4</v>
      </c>
      <c r="B9" s="11" t="s">
        <v>12</v>
      </c>
      <c r="C9" s="8">
        <v>1</v>
      </c>
      <c r="D9" s="6" t="s">
        <v>13</v>
      </c>
      <c r="E9" s="97">
        <v>0</v>
      </c>
      <c r="F9" s="97">
        <v>0</v>
      </c>
      <c r="G9" s="98">
        <f t="shared" si="0"/>
        <v>0</v>
      </c>
      <c r="H9" s="98">
        <f t="shared" si="1"/>
        <v>0</v>
      </c>
    </row>
    <row r="10" spans="1:8" x14ac:dyDescent="0.3">
      <c r="A10" s="8"/>
      <c r="B10" s="12"/>
      <c r="C10" s="8"/>
      <c r="D10" s="6"/>
      <c r="E10" s="9"/>
      <c r="F10" s="9"/>
      <c r="G10" s="98"/>
      <c r="H10" s="98"/>
    </row>
    <row r="11" spans="1:8" ht="39.6" x14ac:dyDescent="0.3">
      <c r="A11" s="8">
        <v>5</v>
      </c>
      <c r="B11" s="13" t="s">
        <v>14</v>
      </c>
      <c r="C11" s="8">
        <v>1</v>
      </c>
      <c r="D11" s="6" t="s">
        <v>13</v>
      </c>
      <c r="E11" s="9">
        <v>0</v>
      </c>
      <c r="F11" s="9">
        <v>0</v>
      </c>
      <c r="G11" s="98">
        <f t="shared" si="0"/>
        <v>0</v>
      </c>
      <c r="H11" s="98">
        <f t="shared" si="1"/>
        <v>0</v>
      </c>
    </row>
    <row r="13" spans="1:8" x14ac:dyDescent="0.3">
      <c r="A13" s="1"/>
      <c r="B13" s="20" t="s">
        <v>15</v>
      </c>
      <c r="C13" s="1"/>
      <c r="D13" s="1"/>
      <c r="E13" s="1"/>
      <c r="F13" s="1"/>
      <c r="G13" s="5">
        <f>SUM(G3:G12)</f>
        <v>0</v>
      </c>
      <c r="H13" s="90">
        <f>SUM(H3:H12)</f>
        <v>0</v>
      </c>
    </row>
    <row r="15" spans="1:8" x14ac:dyDescent="0.3">
      <c r="A15" s="1"/>
      <c r="B15" s="19" t="s">
        <v>16</v>
      </c>
      <c r="C15" s="8"/>
      <c r="D15" s="6"/>
      <c r="E15" s="9"/>
      <c r="F15" s="9"/>
      <c r="G15" s="10"/>
      <c r="H15" s="14">
        <f>G13+H13</f>
        <v>0</v>
      </c>
    </row>
  </sheetData>
  <pageMargins left="0.7" right="0.7" top="0.75" bottom="0.75" header="0.3" footer="0.3"/>
  <pageSetup paperSize="9" scale="95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Záradék</vt:lpstr>
      <vt:lpstr>Összesítő</vt:lpstr>
      <vt:lpstr>Bontási munkák</vt:lpstr>
      <vt:lpstr>Építési munkák</vt:lpstr>
      <vt:lpstr>Felvonulás és organizáció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cp:lastPrinted>2016-06-06T18:12:15Z</cp:lastPrinted>
  <dcterms:created xsi:type="dcterms:W3CDTF">2016-06-06T17:45:32Z</dcterms:created>
  <dcterms:modified xsi:type="dcterms:W3CDTF">2016-06-06T18:12:59Z</dcterms:modified>
</cp:coreProperties>
</file>